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OČENKY\Ročenka kraj za rok 2019\"/>
    </mc:Choice>
  </mc:AlternateContent>
  <bookViews>
    <workbookView xWindow="0" yWindow="0" windowWidth="24000" windowHeight="9630"/>
  </bookViews>
  <sheets>
    <sheet name="Sumář 2019 podle oblastí" sheetId="17" r:id="rId1"/>
    <sheet name="Českolipsko" sheetId="11" r:id="rId2"/>
    <sheet name="Jablonecko" sheetId="15" r:id="rId3"/>
    <sheet name="Liberecko" sheetId="16" r:id="rId4"/>
    <sheet name="Semilsko" sheetId="14" r:id="rId5"/>
    <sheet name="Vysvětlivky" sheetId="13" r:id="rId6"/>
  </sheets>
  <calcPr calcId="162913"/>
</workbook>
</file>

<file path=xl/calcChain.xml><?xml version="1.0" encoding="utf-8"?>
<calcChain xmlns="http://schemas.openxmlformats.org/spreadsheetml/2006/main">
  <c r="V8" i="17" l="1"/>
  <c r="V9" i="17" s="1"/>
  <c r="U8" i="17"/>
  <c r="U9" i="17" s="1"/>
  <c r="T8" i="17"/>
  <c r="T9" i="17" s="1"/>
  <c r="Q8" i="17"/>
  <c r="Q9" i="17" s="1"/>
  <c r="N8" i="17"/>
  <c r="N9" i="17" s="1"/>
  <c r="L8" i="17"/>
  <c r="L9" i="17" s="1"/>
  <c r="J8" i="17"/>
  <c r="J9" i="17" s="1"/>
  <c r="H8" i="17"/>
  <c r="H9" i="17" s="1"/>
  <c r="F8" i="17"/>
  <c r="F9" i="17" s="1"/>
  <c r="C8" i="17"/>
  <c r="C9" i="17" s="1"/>
  <c r="Q70" i="14" l="1"/>
  <c r="T70" i="14"/>
  <c r="Y70" i="14"/>
  <c r="L70" i="14"/>
  <c r="J70" i="14"/>
  <c r="H70" i="14"/>
  <c r="F70" i="14"/>
  <c r="C6" i="14" l="1"/>
  <c r="C7" i="14"/>
  <c r="C8" i="14"/>
  <c r="C9" i="14"/>
  <c r="C10" i="14"/>
  <c r="C11" i="14"/>
  <c r="C12" i="14"/>
  <c r="C14" i="14"/>
  <c r="C15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50" i="14"/>
  <c r="C51" i="14"/>
  <c r="C52" i="14"/>
  <c r="C53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" i="16" l="1"/>
  <c r="C8" i="16"/>
  <c r="C9" i="16"/>
  <c r="C10" i="16"/>
  <c r="C12" i="16"/>
  <c r="C13" i="16"/>
  <c r="C14" i="16"/>
  <c r="C15" i="16"/>
  <c r="C16" i="16"/>
  <c r="C17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8" i="16"/>
  <c r="C59" i="16"/>
  <c r="C60" i="16"/>
  <c r="C61" i="16"/>
  <c r="C62" i="16"/>
  <c r="C5" i="16"/>
  <c r="Y63" i="16"/>
  <c r="T63" i="16"/>
  <c r="Q63" i="16"/>
  <c r="L63" i="16"/>
  <c r="J63" i="16"/>
  <c r="H63" i="16"/>
  <c r="F63" i="16"/>
  <c r="Y39" i="15"/>
  <c r="T39" i="15"/>
  <c r="Q39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5" i="15"/>
  <c r="L39" i="15"/>
  <c r="J39" i="15"/>
  <c r="H39" i="15"/>
  <c r="F39" i="15"/>
  <c r="C6" i="11" l="1"/>
  <c r="C7" i="11"/>
  <c r="C8" i="11"/>
  <c r="C9" i="11"/>
  <c r="C10" i="11"/>
  <c r="C11" i="11"/>
  <c r="C12" i="11"/>
  <c r="C13" i="11"/>
  <c r="C14" i="11"/>
  <c r="C15" i="11"/>
  <c r="C16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5" i="11"/>
  <c r="Y49" i="11"/>
  <c r="T49" i="11"/>
  <c r="Q49" i="11"/>
  <c r="L49" i="11"/>
  <c r="J49" i="11"/>
  <c r="H49" i="11"/>
  <c r="F49" i="11"/>
</calcChain>
</file>

<file path=xl/sharedStrings.xml><?xml version="1.0" encoding="utf-8"?>
<sst xmlns="http://schemas.openxmlformats.org/spreadsheetml/2006/main" count="530" uniqueCount="269">
  <si>
    <t>Počet obyvatel</t>
  </si>
  <si>
    <t>Provozní doba</t>
  </si>
  <si>
    <t>Knihovní fond</t>
  </si>
  <si>
    <t>Přístup k internetu</t>
  </si>
  <si>
    <t>Katalog na internetu</t>
  </si>
  <si>
    <t>Standard</t>
  </si>
  <si>
    <t>Dosahuje minima ano/ne</t>
  </si>
  <si>
    <t>Náklady na knihovní fond</t>
  </si>
  <si>
    <t>% obměny knihovního fondu</t>
  </si>
  <si>
    <t>Skutečnost</t>
  </si>
  <si>
    <t>Alšovice</t>
  </si>
  <si>
    <t>Bratříkov</t>
  </si>
  <si>
    <t>Držkov</t>
  </si>
  <si>
    <t>Frýdštejn</t>
  </si>
  <si>
    <t>Huť</t>
  </si>
  <si>
    <t>Janov nad Nisou</t>
  </si>
  <si>
    <t>Josefův Důl</t>
  </si>
  <si>
    <t>Koberovy</t>
  </si>
  <si>
    <t>Líšný</t>
  </si>
  <si>
    <t>Loužnice</t>
  </si>
  <si>
    <t>Malá Skála</t>
  </si>
  <si>
    <t>Maršovice</t>
  </si>
  <si>
    <t>Radčice</t>
  </si>
  <si>
    <t>Rádlo</t>
  </si>
  <si>
    <t>Skuhrov</t>
  </si>
  <si>
    <t>Vlastiboř</t>
  </si>
  <si>
    <t>Zásada</t>
  </si>
  <si>
    <t>Zlatá Olešnice</t>
  </si>
  <si>
    <t>Bělá u Turnova</t>
  </si>
  <si>
    <t>Benešov</t>
  </si>
  <si>
    <t>Bozkov</t>
  </si>
  <si>
    <t>Bradlecká Lhota</t>
  </si>
  <si>
    <t>Bukovina</t>
  </si>
  <si>
    <t>Čistá u Horek</t>
  </si>
  <si>
    <t>Dolní Štěpanice</t>
  </si>
  <si>
    <t>Hnanice</t>
  </si>
  <si>
    <t>Horní Branná</t>
  </si>
  <si>
    <t>Chuchelna</t>
  </si>
  <si>
    <t>Jesenný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</si>
  <si>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</si>
  <si>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</si>
  <si>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</si>
  <si>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</si>
  <si>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</si>
  <si>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</si>
  <si>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</si>
  <si>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Loktuše</t>
  </si>
  <si>
    <t>Loučky</t>
  </si>
  <si>
    <t>Loukov</t>
  </si>
  <si>
    <t>Martinice</t>
  </si>
  <si>
    <t>Modřišice</t>
  </si>
  <si>
    <t>Mříčná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</si>
  <si>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</si>
  <si>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</si>
  <si>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</si>
  <si>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</si>
  <si>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</si>
  <si>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</si>
  <si>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</si>
  <si>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</si>
  <si>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</si>
  <si>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</si>
  <si>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</si>
  <si>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</si>
  <si>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</si>
  <si>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</si>
  <si>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</si>
  <si>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</si>
  <si>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</si>
  <si>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</si>
  <si>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</si>
  <si>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Všeň</t>
  </si>
  <si>
    <t>Vyskeř</t>
  </si>
  <si>
    <t>Desná</t>
  </si>
  <si>
    <t>Smržovka</t>
  </si>
  <si>
    <t>Tanvald</t>
  </si>
  <si>
    <t>Velké Hamry</t>
  </si>
  <si>
    <t>Železný Brod</t>
  </si>
  <si>
    <t>Harrachov</t>
  </si>
  <si>
    <t>Jilemnice</t>
  </si>
  <si>
    <t>Turnov</t>
  </si>
  <si>
    <t>Standard - doporučené minimum hodin týdně</t>
  </si>
  <si>
    <t>Plavy</t>
  </si>
  <si>
    <t>% KF ve volném výběru</t>
  </si>
  <si>
    <t>% KF ve volném výběru - 
standard 75%</t>
  </si>
  <si>
    <t xml:space="preserve">Studijní místa pro uživatele
</t>
  </si>
  <si>
    <r>
      <t>Plocha knihovny 
na 1000 obyvatel  -
standard 60m</t>
    </r>
    <r>
      <rPr>
        <b/>
        <sz val="10"/>
        <color theme="1"/>
        <rFont val="Calibri"/>
        <family val="2"/>
        <charset val="238"/>
      </rPr>
      <t>²</t>
    </r>
  </si>
  <si>
    <t>Webová prezentace
ano-1/ne-0</t>
  </si>
  <si>
    <t>Katalog na internetu
ano-1/ne-0</t>
  </si>
  <si>
    <t>Knihovna</t>
  </si>
  <si>
    <t>Náklady na knihovní fond - standard 
30-45 Kč/1 obyv.</t>
  </si>
  <si>
    <t>Jenišovice</t>
  </si>
  <si>
    <t>Jílové u Držkova</t>
  </si>
  <si>
    <t>Jistebsko/Krásná</t>
  </si>
  <si>
    <t>Kořenov</t>
  </si>
  <si>
    <t>Nová Ves nad Nisou</t>
  </si>
  <si>
    <t>Bělá</t>
  </si>
  <si>
    <t>Benecko (Mrklov)</t>
  </si>
  <si>
    <t>Bystrá nad Jizerou</t>
  </si>
  <si>
    <t>Horka u Staré Paky</t>
  </si>
  <si>
    <t>Hrubá Skála</t>
  </si>
  <si>
    <t>Jestřabí v Krkonoších</t>
  </si>
  <si>
    <t>Kundratice</t>
  </si>
  <si>
    <t>Nová Ves nad Popelkou</t>
  </si>
  <si>
    <t>Roztoky u Jilemnice</t>
  </si>
  <si>
    <t>Víchová nad Jizerou</t>
  </si>
  <si>
    <t>Žandov</t>
  </si>
  <si>
    <t>Zákupy</t>
  </si>
  <si>
    <t>Zahrádky</t>
  </si>
  <si>
    <t>Volfartice</t>
  </si>
  <si>
    <t>Velký Valtinov</t>
  </si>
  <si>
    <t>Tuhaň</t>
  </si>
  <si>
    <t>Tachov</t>
  </si>
  <si>
    <t>Svor</t>
  </si>
  <si>
    <t>Svojkov</t>
  </si>
  <si>
    <t>Stvolínky</t>
  </si>
  <si>
    <t>Stružnice</t>
  </si>
  <si>
    <t>Sosnová</t>
  </si>
  <si>
    <t>Slunečná</t>
  </si>
  <si>
    <t>Sloup v Čechách</t>
  </si>
  <si>
    <t>Skalice</t>
  </si>
  <si>
    <t>Prysk</t>
  </si>
  <si>
    <t>Provodín</t>
  </si>
  <si>
    <t>Polevsko</t>
  </si>
  <si>
    <t>Pertoltice pod Ralskem</t>
  </si>
  <si>
    <t>Okrouhlá</t>
  </si>
  <si>
    <t>Okna</t>
  </si>
  <si>
    <t>Nový Oldřichov</t>
  </si>
  <si>
    <t>Noviny pod Ralskem</t>
  </si>
  <si>
    <t>Mařenice</t>
  </si>
  <si>
    <t>Kuřívody</t>
  </si>
  <si>
    <t>Kravaře</t>
  </si>
  <si>
    <t>Jestřebí</t>
  </si>
  <si>
    <t>Chlum</t>
  </si>
  <si>
    <t>Horní Police</t>
  </si>
  <si>
    <t>Holany</t>
  </si>
  <si>
    <t>Dubnice</t>
  </si>
  <si>
    <t>Dubá</t>
  </si>
  <si>
    <t>Deštná</t>
  </si>
  <si>
    <t>Břevniště</t>
  </si>
  <si>
    <t>Brniště</t>
  </si>
  <si>
    <t>Bezděz</t>
  </si>
  <si>
    <t>Stráž pod Ralskem</t>
  </si>
  <si>
    <t>Nový Bor</t>
  </si>
  <si>
    <t>Mimoň</t>
  </si>
  <si>
    <t>Kamenický Šenov</t>
  </si>
  <si>
    <t>Doksy</t>
  </si>
  <si>
    <t>Cvikov</t>
  </si>
  <si>
    <t>Žďárek</t>
  </si>
  <si>
    <t>Zdislava</t>
  </si>
  <si>
    <t>Všelibice</t>
  </si>
  <si>
    <t>Vlastibořice</t>
  </si>
  <si>
    <t>Vítkov</t>
  </si>
  <si>
    <t>Višňová</t>
  </si>
  <si>
    <t>Šimonovice</t>
  </si>
  <si>
    <t>Svijany</t>
  </si>
  <si>
    <t>Svijanský Újezd</t>
  </si>
  <si>
    <t>Světlá p. J. - Hodky</t>
  </si>
  <si>
    <t>Stráž nad Nisou</t>
  </si>
  <si>
    <t>Soběslavice</t>
  </si>
  <si>
    <t>Rynoltice</t>
  </si>
  <si>
    <t>Rozstání</t>
  </si>
  <si>
    <t>Radimovice</t>
  </si>
  <si>
    <t>Příšovice</t>
  </si>
  <si>
    <t>Proseč p. J.</t>
  </si>
  <si>
    <t>Pertoltice</t>
  </si>
  <si>
    <t>Pěnčín</t>
  </si>
  <si>
    <t>Paceřice</t>
  </si>
  <si>
    <t>Osečná</t>
  </si>
  <si>
    <t>Oldřichov v Hájích</t>
  </si>
  <si>
    <t>Nová Ves</t>
  </si>
  <si>
    <t>Lažany</t>
  </si>
  <si>
    <t>Lázně Libverda</t>
  </si>
  <si>
    <t>Kunratice</t>
  </si>
  <si>
    <t>Křižany</t>
  </si>
  <si>
    <t>Kryštofovo Údolí</t>
  </si>
  <si>
    <t>Krásný Les</t>
  </si>
  <si>
    <t>Kobyly</t>
  </si>
  <si>
    <t>Jeřmanice</t>
  </si>
  <si>
    <t>Janův Důl</t>
  </si>
  <si>
    <t>Horní Řasnice</t>
  </si>
  <si>
    <t>Hlavice</t>
  </si>
  <si>
    <t>Heřmanice</t>
  </si>
  <si>
    <t>Habartice</t>
  </si>
  <si>
    <t>Dolní Řasnice</t>
  </si>
  <si>
    <t>Dlouhý Most</t>
  </si>
  <si>
    <t>Dětřichov</t>
  </si>
  <si>
    <t>Černousy</t>
  </si>
  <si>
    <t>Bulovka</t>
  </si>
  <si>
    <t>Bílý Potok</t>
  </si>
  <si>
    <t>Bílý Kostel</t>
  </si>
  <si>
    <t>Bílá</t>
  </si>
  <si>
    <t>Arnoltice</t>
  </si>
  <si>
    <t>Raspenava</t>
  </si>
  <si>
    <t>Chrastava</t>
  </si>
  <si>
    <t>Chotyně</t>
  </si>
  <si>
    <t>Hejnice</t>
  </si>
  <si>
    <t>Frýdlant</t>
  </si>
  <si>
    <t>Český Dub</t>
  </si>
  <si>
    <t>% obnovy KF - standard 7%</t>
  </si>
  <si>
    <t>Počet akcí</t>
  </si>
  <si>
    <t xml:space="preserve">Kulturní a vzdělávací aktivity
</t>
  </si>
  <si>
    <t>Z 10 standardů plní</t>
  </si>
  <si>
    <t>Česká Lípa</t>
  </si>
  <si>
    <t xml:space="preserve">Standard plní ze 44 knihoven </t>
  </si>
  <si>
    <t>Počet míst</t>
  </si>
  <si>
    <t>Počet internetových stanic</t>
  </si>
  <si>
    <t>Plnění vybraných doporučených standardů veřejných knihovnických a informačních služeb v knihovnách Českolipska v roce 2019</t>
  </si>
  <si>
    <t>Plnění vybraných doporučených standardů veřejných knihovnických a informačních služeb v knihovnách Jablonecka v roce 2019</t>
  </si>
  <si>
    <t>Jablonné v Podještědí</t>
  </si>
  <si>
    <t xml:space="preserve">Standard plní ze 34 knihoven </t>
  </si>
  <si>
    <t>Jablonec nad Nisou</t>
  </si>
  <si>
    <t>Lučany</t>
  </si>
  <si>
    <t>Rychnov u Jablonce nad Nisou</t>
  </si>
  <si>
    <t>Albrechtice v Jizerských horách</t>
  </si>
  <si>
    <t>Jiřetín pod Bukovou</t>
  </si>
  <si>
    <t xml:space="preserve">Standard plní ze 58 knihoven </t>
  </si>
  <si>
    <t>Plnění vybraných doporučených standardů veřejných knihovnických a informačních služeb v knihovnách Liberecka v roce 2019</t>
  </si>
  <si>
    <t>Plnění vybraných doporučených standardů veřejných knihovnických a informačních služeb v knihovnách Semilska v roce 2019</t>
  </si>
  <si>
    <t>KVK v Liberci</t>
  </si>
  <si>
    <t>Hodkovice nad Mohelkou</t>
  </si>
  <si>
    <t>Hrádek nad Nisou</t>
  </si>
  <si>
    <t>Nové Město pod Smrkem</t>
  </si>
  <si>
    <t>Vratislavice</t>
  </si>
  <si>
    <t>Cetenov-Hrubý Lesnov</t>
  </si>
  <si>
    <t>Jindřichovice</t>
  </si>
  <si>
    <t>Semily</t>
  </si>
  <si>
    <t>Jablonec nad Jizerou</t>
  </si>
  <si>
    <t>Lomnice nad Popelkou</t>
  </si>
  <si>
    <t>Rokytnice nad Jizerou</t>
  </si>
  <si>
    <t>Rovensko pod Troskami</t>
  </si>
  <si>
    <t>Vysoké nad Jizerou</t>
  </si>
  <si>
    <t>Veselá - Kotelsko</t>
  </si>
  <si>
    <t>nehodnotit</t>
  </si>
  <si>
    <t>25% knihoven</t>
  </si>
  <si>
    <t>61,4% knihoven</t>
  </si>
  <si>
    <t>59,1% knihoven</t>
  </si>
  <si>
    <t>97,7% - 43</t>
  </si>
  <si>
    <t>84,1% - 37</t>
  </si>
  <si>
    <t>27,3% knihoven</t>
  </si>
  <si>
    <t>26,5% knihoven</t>
  </si>
  <si>
    <t>47,1% knihoven</t>
  </si>
  <si>
    <t>44,1% knihoven</t>
  </si>
  <si>
    <t>41,2% - 14</t>
  </si>
  <si>
    <t>35,3% - 12</t>
  </si>
  <si>
    <t>14,7% knihoven</t>
  </si>
  <si>
    <t>34,5% knihoven</t>
  </si>
  <si>
    <t>70,7% knihoven</t>
  </si>
  <si>
    <t>98,3% - 57</t>
  </si>
  <si>
    <t>100% - 58</t>
  </si>
  <si>
    <t>22,4% knihoven</t>
  </si>
  <si>
    <t xml:space="preserve">Standard plní ze 65 knihoven </t>
  </si>
  <si>
    <t>15,9% knihoven</t>
  </si>
  <si>
    <t>11,1% knihoven</t>
  </si>
  <si>
    <t>38,5% - 25</t>
  </si>
  <si>
    <r>
      <t>21,5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 xml:space="preserve"> - 14</t>
    </r>
  </si>
  <si>
    <t>41,5% knihoven</t>
  </si>
  <si>
    <t>40% knihoven</t>
  </si>
  <si>
    <t>Plocha knihovny 
na 1000 obyvatel</t>
  </si>
  <si>
    <t>Webová prezentace</t>
  </si>
  <si>
    <t>% knihovního fondu ve volném výběru</t>
  </si>
  <si>
    <t>% obnovy knihovního fondu</t>
  </si>
  <si>
    <t>Českolipsko</t>
  </si>
  <si>
    <t>Jablonecko</t>
  </si>
  <si>
    <t>Liberecko</t>
  </si>
  <si>
    <t>Semilsko</t>
  </si>
  <si>
    <t>Plnění vybraných doporučených standardů veřejných knihovnických a informačních služeb v knihovnách Libereckého kraje v roce 2019 podle okresů</t>
  </si>
  <si>
    <t xml:space="preserve">Standard plní z 201 knihoven </t>
  </si>
  <si>
    <t>Standard plní z 201 knihoven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</si>
</sst>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\ [$Kč-405]_-;\-* #,##0.0\ [$Kč-405]_-;_-* &quot;-&quot;??\ [$Kč-405]_-;_-@_-"/>
    <numFmt numFmtId="166" formatCode="0.0%"/>
  </numFmts>
  <fonts count="8" x14ac:knownFonts="1"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F1E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63377788628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165" fontId="0" fillId="0" borderId="0"/>
  </cellStyleXfs>
  <cellXfs count="315">
    <xf numFmtId="165" fontId="0" fillId="0" borderId="0" xfId="0"/>
    <xf numFmtId="165" fontId="0" fillId="0" borderId="0" xfId="0" applyFill="1"/>
    <xf numFmtId="165" fontId="3" fillId="7" borderId="11" xfId="0" applyFont="1" applyFill="1" applyBorder="1" applyAlignment="1">
      <alignment vertical="center"/>
    </xf>
    <xf numFmtId="165" fontId="4" fillId="0" borderId="0" xfId="0" applyFont="1" applyAlignment="1">
      <alignment vertical="center"/>
    </xf>
    <xf numFmtId="3" fontId="2" fillId="0" borderId="15" xfId="0" applyNumberFormat="1" applyFont="1" applyBorder="1"/>
    <xf numFmtId="1" fontId="1" fillId="7" borderId="1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3" fontId="2" fillId="0" borderId="23" xfId="0" applyNumberFormat="1" applyFont="1" applyBorder="1"/>
    <xf numFmtId="164" fontId="2" fillId="0" borderId="20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/>
    <xf numFmtId="1" fontId="1" fillId="7" borderId="7" xfId="0" applyNumberFormat="1" applyFont="1" applyFill="1" applyBorder="1" applyAlignment="1">
      <alignment horizontal="center" vertical="center"/>
    </xf>
    <xf numFmtId="165" fontId="0" fillId="0" borderId="0" xfId="0" applyFill="1" applyBorder="1" applyAlignment="1">
      <alignment vertical="center"/>
    </xf>
    <xf numFmtId="165" fontId="3" fillId="0" borderId="0" xfId="0" applyFont="1" applyFill="1" applyBorder="1" applyAlignment="1">
      <alignment vertical="center"/>
    </xf>
    <xf numFmtId="1" fontId="1" fillId="7" borderId="26" xfId="0" applyNumberFormat="1" applyFont="1" applyFill="1" applyBorder="1" applyAlignment="1">
      <alignment horizontal="center" vertical="center"/>
    </xf>
    <xf numFmtId="1" fontId="1" fillId="7" borderId="25" xfId="0" applyNumberFormat="1" applyFont="1" applyFill="1" applyBorder="1" applyAlignment="1">
      <alignment horizontal="center" vertical="center"/>
    </xf>
    <xf numFmtId="1" fontId="1" fillId="7" borderId="27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5" fontId="0" fillId="7" borderId="12" xfId="0" applyFill="1" applyBorder="1"/>
    <xf numFmtId="1" fontId="2" fillId="10" borderId="1" xfId="0" applyNumberFormat="1" applyFont="1" applyFill="1" applyBorder="1" applyAlignment="1">
      <alignment horizontal="center" vertical="center"/>
    </xf>
    <xf numFmtId="1" fontId="2" fillId="10" borderId="4" xfId="0" applyNumberFormat="1" applyFont="1" applyFill="1" applyBorder="1" applyAlignment="1">
      <alignment horizontal="center" vertical="center"/>
    </xf>
    <xf numFmtId="1" fontId="2" fillId="10" borderId="8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10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/>
    </xf>
    <xf numFmtId="0" fontId="2" fillId="6" borderId="20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1" fillId="6" borderId="2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1" fillId="10" borderId="4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center" vertical="center"/>
    </xf>
    <xf numFmtId="0" fontId="2" fillId="6" borderId="4" xfId="0" applyNumberFormat="1" applyFont="1" applyFill="1" applyBorder="1" applyAlignment="1">
      <alignment horizontal="center" vertical="center"/>
    </xf>
    <xf numFmtId="0" fontId="1" fillId="6" borderId="5" xfId="0" applyNumberFormat="1" applyFont="1" applyFill="1" applyBorder="1" applyAlignment="1">
      <alignment horizontal="center" vertical="center"/>
    </xf>
    <xf numFmtId="0" fontId="1" fillId="9" borderId="5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10" borderId="8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center" vertical="center"/>
    </xf>
    <xf numFmtId="0" fontId="2" fillId="5" borderId="10" xfId="0" applyNumberFormat="1" applyFont="1" applyFill="1" applyBorder="1" applyAlignment="1">
      <alignment horizontal="center" vertical="center"/>
    </xf>
    <xf numFmtId="0" fontId="2" fillId="5" borderId="8" xfId="0" applyNumberFormat="1" applyFont="1" applyFill="1" applyBorder="1" applyAlignment="1">
      <alignment horizontal="center" vertical="center"/>
    </xf>
    <xf numFmtId="0" fontId="1" fillId="5" borderId="9" xfId="0" applyNumberFormat="1" applyFont="1" applyFill="1" applyBorder="1" applyAlignment="1">
      <alignment horizontal="center" vertical="center"/>
    </xf>
    <xf numFmtId="0" fontId="2" fillId="6" borderId="10" xfId="0" applyNumberFormat="1" applyFont="1" applyFill="1" applyBorder="1" applyAlignment="1">
      <alignment horizontal="center" vertical="center"/>
    </xf>
    <xf numFmtId="0" fontId="2" fillId="6" borderId="8" xfId="0" applyNumberFormat="1" applyFont="1" applyFill="1" applyBorder="1" applyAlignment="1">
      <alignment horizontal="center" vertical="center"/>
    </xf>
    <xf numFmtId="0" fontId="1" fillId="6" borderId="9" xfId="0" applyNumberFormat="1" applyFont="1" applyFill="1" applyBorder="1" applyAlignment="1">
      <alignment horizontal="center" vertical="center"/>
    </xf>
    <xf numFmtId="0" fontId="1" fillId="8" borderId="7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vertical="center"/>
    </xf>
    <xf numFmtId="0" fontId="1" fillId="2" borderId="37" xfId="0" applyNumberFormat="1" applyFont="1" applyFill="1" applyBorder="1" applyAlignment="1">
      <alignment vertical="center"/>
    </xf>
    <xf numFmtId="0" fontId="1" fillId="2" borderId="36" xfId="0" applyNumberFormat="1" applyFont="1" applyFill="1" applyBorder="1" applyAlignment="1">
      <alignment horizontal="center" vertical="center"/>
    </xf>
    <xf numFmtId="0" fontId="1" fillId="3" borderId="35" xfId="0" applyNumberFormat="1" applyFont="1" applyFill="1" applyBorder="1" applyAlignment="1">
      <alignment horizontal="center" vertical="center"/>
    </xf>
    <xf numFmtId="0" fontId="1" fillId="10" borderId="35" xfId="0" applyNumberFormat="1" applyFont="1" applyFill="1" applyBorder="1" applyAlignment="1">
      <alignment horizontal="center" vertical="center"/>
    </xf>
    <xf numFmtId="0" fontId="1" fillId="4" borderId="36" xfId="0" applyNumberFormat="1" applyFont="1" applyFill="1" applyBorder="1" applyAlignment="1">
      <alignment horizontal="center" vertical="center"/>
    </xf>
    <xf numFmtId="0" fontId="1" fillId="0" borderId="36" xfId="0" applyNumberFormat="1" applyFont="1" applyFill="1" applyBorder="1" applyAlignment="1">
      <alignment horizontal="center" vertical="center"/>
    </xf>
    <xf numFmtId="0" fontId="1" fillId="5" borderId="36" xfId="0" applyNumberFormat="1" applyFont="1" applyFill="1" applyBorder="1" applyAlignment="1">
      <alignment horizontal="center" vertical="center"/>
    </xf>
    <xf numFmtId="0" fontId="1" fillId="6" borderId="37" xfId="0" applyNumberFormat="1" applyFont="1" applyFill="1" applyBorder="1" applyAlignment="1">
      <alignment vertical="center"/>
    </xf>
    <xf numFmtId="0" fontId="1" fillId="6" borderId="36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Fill="1"/>
    <xf numFmtId="164" fontId="2" fillId="3" borderId="20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1" fillId="8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/>
    </xf>
    <xf numFmtId="0" fontId="1" fillId="8" borderId="5" xfId="0" applyNumberFormat="1" applyFont="1" applyFill="1" applyBorder="1" applyAlignment="1">
      <alignment horizontal="center" vertical="center"/>
    </xf>
    <xf numFmtId="0" fontId="1" fillId="9" borderId="3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Continuous"/>
    </xf>
    <xf numFmtId="0" fontId="0" fillId="0" borderId="0" xfId="0" applyNumberForma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 textRotation="90" wrapText="1"/>
    </xf>
    <xf numFmtId="0" fontId="0" fillId="2" borderId="4" xfId="0" applyNumberFormat="1" applyFill="1" applyBorder="1" applyAlignment="1">
      <alignment horizontal="center" vertical="center" textRotation="90" wrapText="1"/>
    </xf>
    <xf numFmtId="0" fontId="0" fillId="2" borderId="5" xfId="0" applyNumberFormat="1" applyFont="1" applyFill="1" applyBorder="1" applyAlignment="1">
      <alignment horizontal="center" vertical="center" textRotation="90" wrapText="1"/>
    </xf>
    <xf numFmtId="0" fontId="0" fillId="3" borderId="30" xfId="0" applyNumberFormat="1" applyFill="1" applyBorder="1" applyAlignment="1">
      <alignment horizontal="center" vertical="center" textRotation="90" wrapText="1"/>
    </xf>
    <xf numFmtId="0" fontId="0" fillId="3" borderId="28" xfId="0" applyNumberFormat="1" applyFill="1" applyBorder="1" applyAlignment="1">
      <alignment horizontal="center" vertical="center" textRotation="90" wrapText="1"/>
    </xf>
    <xf numFmtId="0" fontId="0" fillId="10" borderId="28" xfId="0" applyNumberFormat="1" applyFill="1" applyBorder="1" applyAlignment="1">
      <alignment horizontal="center" vertical="center" textRotation="90" wrapText="1"/>
    </xf>
    <xf numFmtId="0" fontId="0" fillId="4" borderId="18" xfId="0" applyNumberFormat="1" applyFill="1" applyBorder="1" applyAlignment="1">
      <alignment horizontal="center" vertical="center" textRotation="90" wrapText="1"/>
    </xf>
    <xf numFmtId="0" fontId="0" fillId="4" borderId="29" xfId="0" applyNumberFormat="1" applyFill="1" applyBorder="1" applyAlignment="1">
      <alignment horizontal="center" vertical="center" textRotation="90" wrapText="1"/>
    </xf>
    <xf numFmtId="0" fontId="0" fillId="0" borderId="6" xfId="0" applyNumberFormat="1" applyFill="1" applyBorder="1" applyAlignment="1">
      <alignment horizontal="center" vertical="center" textRotation="90" wrapText="1"/>
    </xf>
    <xf numFmtId="0" fontId="0" fillId="0" borderId="5" xfId="0" applyNumberFormat="1" applyFill="1" applyBorder="1" applyAlignment="1">
      <alignment horizontal="center" vertical="center" textRotation="90" wrapText="1"/>
    </xf>
    <xf numFmtId="0" fontId="0" fillId="5" borderId="6" xfId="0" applyNumberFormat="1" applyFill="1" applyBorder="1" applyAlignment="1">
      <alignment horizontal="center" vertical="center" textRotation="90" wrapText="1"/>
    </xf>
    <xf numFmtId="0" fontId="0" fillId="5" borderId="4" xfId="0" applyNumberFormat="1" applyFill="1" applyBorder="1" applyAlignment="1">
      <alignment horizontal="center" vertical="center" textRotation="90" wrapText="1"/>
    </xf>
    <xf numFmtId="0" fontId="0" fillId="5" borderId="5" xfId="0" applyNumberFormat="1" applyFill="1" applyBorder="1" applyAlignment="1">
      <alignment horizontal="center" vertical="center" textRotation="90" wrapText="1"/>
    </xf>
    <xf numFmtId="0" fontId="0" fillId="6" borderId="6" xfId="0" applyNumberFormat="1" applyFill="1" applyBorder="1" applyAlignment="1">
      <alignment horizontal="center" vertical="center" textRotation="90" wrapText="1"/>
    </xf>
    <xf numFmtId="0" fontId="0" fillId="6" borderId="4" xfId="0" applyNumberFormat="1" applyFill="1" applyBorder="1" applyAlignment="1">
      <alignment horizontal="center" vertical="center" textRotation="90" wrapText="1"/>
    </xf>
    <xf numFmtId="0" fontId="0" fillId="6" borderId="5" xfId="0" applyNumberFormat="1" applyFill="1" applyBorder="1" applyAlignment="1">
      <alignment horizontal="center" vertical="center" textRotation="90" wrapText="1"/>
    </xf>
    <xf numFmtId="9" fontId="1" fillId="3" borderId="41" xfId="0" applyNumberFormat="1" applyFont="1" applyFill="1" applyBorder="1" applyAlignment="1">
      <alignment horizontal="center" vertical="center"/>
    </xf>
    <xf numFmtId="9" fontId="1" fillId="4" borderId="35" xfId="0" applyNumberFormat="1" applyFont="1" applyFill="1" applyBorder="1" applyAlignment="1" applyProtection="1">
      <alignment horizontal="center" vertical="center"/>
      <protection hidden="1"/>
    </xf>
    <xf numFmtId="0" fontId="1" fillId="5" borderId="37" xfId="0" applyNumberFormat="1" applyFont="1" applyFill="1" applyBorder="1" applyAlignment="1">
      <alignment vertical="center"/>
    </xf>
    <xf numFmtId="9" fontId="1" fillId="0" borderId="41" xfId="0" applyNumberFormat="1" applyFont="1" applyFill="1" applyBorder="1" applyAlignment="1">
      <alignment horizontal="center" vertical="center"/>
    </xf>
    <xf numFmtId="0" fontId="0" fillId="11" borderId="6" xfId="0" applyNumberFormat="1" applyFill="1" applyBorder="1" applyAlignment="1">
      <alignment horizontal="center" vertical="center" textRotation="90" wrapText="1"/>
    </xf>
    <xf numFmtId="0" fontId="0" fillId="11" borderId="4" xfId="0" applyNumberFormat="1" applyFill="1" applyBorder="1" applyAlignment="1">
      <alignment horizontal="center" vertical="center" textRotation="90" wrapText="1"/>
    </xf>
    <xf numFmtId="0" fontId="0" fillId="11" borderId="5" xfId="0" applyNumberFormat="1" applyFill="1" applyBorder="1" applyAlignment="1">
      <alignment horizontal="center" vertical="center" textRotation="90" wrapText="1"/>
    </xf>
    <xf numFmtId="0" fontId="2" fillId="11" borderId="20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0" fontId="1" fillId="11" borderId="2" xfId="0" applyNumberFormat="1" applyFont="1" applyFill="1" applyBorder="1" applyAlignment="1">
      <alignment horizontal="center" vertical="center"/>
    </xf>
    <xf numFmtId="0" fontId="2" fillId="11" borderId="6" xfId="0" applyNumberFormat="1" applyFont="1" applyFill="1" applyBorder="1" applyAlignment="1">
      <alignment horizontal="center" vertical="center"/>
    </xf>
    <xf numFmtId="0" fontId="2" fillId="11" borderId="4" xfId="0" applyNumberFormat="1" applyFont="1" applyFill="1" applyBorder="1" applyAlignment="1">
      <alignment horizontal="center" vertical="center"/>
    </xf>
    <xf numFmtId="0" fontId="1" fillId="11" borderId="5" xfId="0" applyNumberFormat="1" applyFont="1" applyFill="1" applyBorder="1" applyAlignment="1">
      <alignment horizontal="center" vertical="center"/>
    </xf>
    <xf numFmtId="0" fontId="2" fillId="11" borderId="10" xfId="0" applyNumberFormat="1" applyFont="1" applyFill="1" applyBorder="1" applyAlignment="1">
      <alignment horizontal="center" vertical="center"/>
    </xf>
    <xf numFmtId="0" fontId="2" fillId="11" borderId="8" xfId="0" applyNumberFormat="1" applyFont="1" applyFill="1" applyBorder="1" applyAlignment="1">
      <alignment horizontal="center" vertical="center"/>
    </xf>
    <xf numFmtId="0" fontId="1" fillId="11" borderId="9" xfId="0" applyNumberFormat="1" applyFont="1" applyFill="1" applyBorder="1" applyAlignment="1">
      <alignment horizontal="center" vertical="center"/>
    </xf>
    <xf numFmtId="0" fontId="1" fillId="11" borderId="37" xfId="0" applyNumberFormat="1" applyFont="1" applyFill="1" applyBorder="1" applyAlignment="1">
      <alignment vertical="center"/>
    </xf>
    <xf numFmtId="0" fontId="1" fillId="11" borderId="36" xfId="0" applyNumberFormat="1" applyFont="1" applyFill="1" applyBorder="1" applyAlignment="1">
      <alignment horizontal="center" vertical="center"/>
    </xf>
    <xf numFmtId="165" fontId="0" fillId="0" borderId="0" xfId="0" applyBorder="1"/>
    <xf numFmtId="166" fontId="1" fillId="0" borderId="41" xfId="0" applyNumberFormat="1" applyFont="1" applyFill="1" applyBorder="1" applyAlignment="1">
      <alignment horizontal="center" vertical="center"/>
    </xf>
    <xf numFmtId="166" fontId="1" fillId="3" borderId="41" xfId="0" applyNumberFormat="1" applyFont="1" applyFill="1" applyBorder="1" applyAlignment="1">
      <alignment horizontal="center" vertical="center"/>
    </xf>
    <xf numFmtId="166" fontId="1" fillId="10" borderId="35" xfId="0" applyNumberFormat="1" applyFont="1" applyFill="1" applyBorder="1" applyAlignment="1">
      <alignment horizontal="center" vertical="center"/>
    </xf>
    <xf numFmtId="166" fontId="1" fillId="4" borderId="42" xfId="0" applyNumberFormat="1" applyFont="1" applyFill="1" applyBorder="1" applyAlignment="1" applyProtection="1">
      <alignment horizontal="center" vertical="center"/>
      <protection hidden="1"/>
    </xf>
    <xf numFmtId="166" fontId="1" fillId="5" borderId="11" xfId="0" applyNumberFormat="1" applyFont="1" applyFill="1" applyBorder="1" applyAlignment="1">
      <alignment vertical="center"/>
    </xf>
    <xf numFmtId="166" fontId="1" fillId="6" borderId="11" xfId="0" applyNumberFormat="1" applyFont="1" applyFill="1" applyBorder="1" applyAlignment="1">
      <alignment vertical="center"/>
    </xf>
    <xf numFmtId="166" fontId="1" fillId="8" borderId="13" xfId="0" applyNumberFormat="1" applyFont="1" applyFill="1" applyBorder="1" applyAlignment="1">
      <alignment horizontal="center" vertical="center"/>
    </xf>
    <xf numFmtId="166" fontId="1" fillId="9" borderId="26" xfId="0" applyNumberFormat="1" applyFont="1" applyFill="1" applyBorder="1" applyAlignment="1">
      <alignment horizontal="center" vertical="center"/>
    </xf>
    <xf numFmtId="166" fontId="1" fillId="11" borderId="11" xfId="0" applyNumberFormat="1" applyFont="1" applyFill="1" applyBorder="1" applyAlignment="1">
      <alignment vertical="center"/>
    </xf>
    <xf numFmtId="10" fontId="1" fillId="2" borderId="11" xfId="0" applyNumberFormat="1" applyFont="1" applyFill="1" applyBorder="1" applyAlignment="1">
      <alignment vertical="center"/>
    </xf>
    <xf numFmtId="10" fontId="1" fillId="5" borderId="11" xfId="0" applyNumberFormat="1" applyFont="1" applyFill="1" applyBorder="1" applyAlignment="1">
      <alignment vertical="center"/>
    </xf>
    <xf numFmtId="10" fontId="1" fillId="6" borderId="11" xfId="0" applyNumberFormat="1" applyFont="1" applyFill="1" applyBorder="1" applyAlignment="1">
      <alignment vertical="center"/>
    </xf>
    <xf numFmtId="10" fontId="1" fillId="8" borderId="13" xfId="0" applyNumberFormat="1" applyFont="1" applyFill="1" applyBorder="1" applyAlignment="1">
      <alignment horizontal="center" vertical="center"/>
    </xf>
    <xf numFmtId="10" fontId="1" fillId="9" borderId="26" xfId="0" applyNumberFormat="1" applyFont="1" applyFill="1" applyBorder="1" applyAlignment="1">
      <alignment horizontal="center" vertical="center"/>
    </xf>
    <xf numFmtId="10" fontId="1" fillId="11" borderId="11" xfId="0" applyNumberFormat="1" applyFont="1" applyFill="1" applyBorder="1" applyAlignment="1">
      <alignment vertical="center"/>
    </xf>
    <xf numFmtId="164" fontId="0" fillId="4" borderId="28" xfId="0" applyNumberFormat="1" applyFill="1" applyBorder="1" applyAlignment="1" applyProtection="1">
      <alignment horizontal="center"/>
      <protection hidden="1"/>
    </xf>
    <xf numFmtId="164" fontId="0" fillId="4" borderId="4" xfId="0" applyNumberFormat="1" applyFill="1" applyBorder="1" applyAlignment="1" applyProtection="1">
      <alignment horizontal="center"/>
      <protection hidden="1"/>
    </xf>
    <xf numFmtId="164" fontId="0" fillId="4" borderId="18" xfId="0" applyNumberFormat="1" applyFill="1" applyBorder="1" applyAlignment="1" applyProtection="1">
      <alignment horizontal="center"/>
      <protection hidden="1"/>
    </xf>
    <xf numFmtId="164" fontId="0" fillId="4" borderId="8" xfId="0" applyNumberFormat="1" applyFill="1" applyBorder="1" applyAlignment="1" applyProtection="1">
      <alignment horizontal="center"/>
      <protection hidden="1"/>
    </xf>
    <xf numFmtId="166" fontId="0" fillId="0" borderId="0" xfId="0" applyNumberFormat="1"/>
    <xf numFmtId="10" fontId="0" fillId="0" borderId="0" xfId="0" applyNumberFormat="1" applyFill="1" applyBorder="1" applyAlignment="1">
      <alignment vertical="center"/>
    </xf>
    <xf numFmtId="10" fontId="0" fillId="0" borderId="0" xfId="0" applyNumberFormat="1"/>
    <xf numFmtId="165" fontId="1" fillId="0" borderId="33" xfId="0" applyFont="1" applyBorder="1" applyAlignment="1">
      <alignment vertical="center"/>
    </xf>
    <xf numFmtId="165" fontId="1" fillId="0" borderId="19" xfId="0" applyFont="1" applyBorder="1" applyAlignment="1">
      <alignment vertical="center"/>
    </xf>
    <xf numFmtId="165" fontId="1" fillId="0" borderId="44" xfId="0" applyFont="1" applyBorder="1" applyAlignment="1">
      <alignment vertical="center"/>
    </xf>
    <xf numFmtId="165" fontId="7" fillId="0" borderId="0" xfId="0" applyFont="1" applyAlignment="1">
      <alignment vertical="center"/>
    </xf>
    <xf numFmtId="3" fontId="2" fillId="0" borderId="23" xfId="0" applyNumberFormat="1" applyFont="1" applyBorder="1" applyAlignment="1">
      <alignment horizontal="right" vertical="center"/>
    </xf>
    <xf numFmtId="1" fontId="2" fillId="8" borderId="23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 vertical="center"/>
    </xf>
    <xf numFmtId="1" fontId="2" fillId="8" borderId="15" xfId="0" applyNumberFormat="1" applyFont="1" applyFill="1" applyBorder="1" applyAlignment="1">
      <alignment horizontal="center" vertical="center"/>
    </xf>
    <xf numFmtId="1" fontId="2" fillId="9" borderId="5" xfId="0" applyNumberFormat="1" applyFont="1" applyFill="1" applyBorder="1" applyAlignment="1">
      <alignment horizontal="center" vertical="center"/>
    </xf>
    <xf numFmtId="1" fontId="2" fillId="8" borderId="53" xfId="0" applyNumberFormat="1" applyFont="1" applyFill="1" applyBorder="1" applyAlignment="1">
      <alignment horizontal="center" vertical="center"/>
    </xf>
    <xf numFmtId="1" fontId="1" fillId="8" borderId="13" xfId="0" applyNumberFormat="1" applyFont="1" applyFill="1" applyBorder="1" applyAlignment="1">
      <alignment horizontal="center" vertical="center"/>
    </xf>
    <xf numFmtId="1" fontId="1" fillId="9" borderId="26" xfId="0" applyNumberFormat="1" applyFont="1" applyFill="1" applyBorder="1" applyAlignment="1">
      <alignment horizontal="center" vertical="center"/>
    </xf>
    <xf numFmtId="165" fontId="4" fillId="0" borderId="21" xfId="0" applyFont="1" applyBorder="1" applyAlignment="1">
      <alignment horizontal="center" vertical="center" wrapText="1"/>
    </xf>
    <xf numFmtId="165" fontId="4" fillId="0" borderId="22" xfId="0" applyFon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textRotation="90" wrapText="1"/>
    </xf>
    <xf numFmtId="0" fontId="0" fillId="0" borderId="22" xfId="0" applyNumberFormat="1" applyBorder="1" applyAlignment="1">
      <alignment horizontal="center" vertical="center" textRotation="90" wrapText="1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0" fontId="3" fillId="2" borderId="38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center" vertical="center"/>
    </xf>
    <xf numFmtId="0" fontId="3" fillId="4" borderId="33" xfId="0" applyNumberFormat="1" applyFont="1" applyFill="1" applyBorder="1" applyAlignment="1">
      <alignment horizontal="center" vertical="center"/>
    </xf>
    <xf numFmtId="0" fontId="3" fillId="4" borderId="34" xfId="0" applyNumberFormat="1" applyFont="1" applyFill="1" applyBorder="1" applyAlignment="1">
      <alignment horizontal="center" vertical="center"/>
    </xf>
    <xf numFmtId="0" fontId="3" fillId="4" borderId="16" xfId="0" applyNumberFormat="1" applyFont="1" applyFill="1" applyBorder="1" applyAlignment="1">
      <alignment horizontal="center" vertical="center"/>
    </xf>
    <xf numFmtId="0" fontId="3" fillId="4" borderId="25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40" xfId="0" applyNumberFormat="1" applyFont="1" applyFill="1" applyBorder="1" applyAlignment="1">
      <alignment horizontal="center" vertical="center" wrapText="1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6" borderId="24" xfId="0" applyNumberFormat="1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25" xfId="0" applyNumberFormat="1" applyFont="1" applyFill="1" applyBorder="1" applyAlignment="1">
      <alignment horizontal="center" vertical="center" wrapText="1"/>
    </xf>
    <xf numFmtId="0" fontId="3" fillId="6" borderId="40" xfId="0" applyNumberFormat="1" applyFont="1" applyFill="1" applyBorder="1" applyAlignment="1">
      <alignment horizontal="center" vertical="center" wrapText="1"/>
    </xf>
    <xf numFmtId="0" fontId="3" fillId="6" borderId="38" xfId="0" applyNumberFormat="1" applyFont="1" applyFill="1" applyBorder="1" applyAlignment="1">
      <alignment horizontal="center" vertical="center" wrapText="1"/>
    </xf>
    <xf numFmtId="0" fontId="3" fillId="6" borderId="39" xfId="0" applyNumberFormat="1" applyFont="1" applyFill="1" applyBorder="1" applyAlignment="1">
      <alignment horizontal="center" vertical="center" wrapText="1"/>
    </xf>
    <xf numFmtId="0" fontId="3" fillId="8" borderId="21" xfId="0" applyNumberFormat="1" applyFont="1" applyFill="1" applyBorder="1" applyAlignment="1">
      <alignment horizontal="center" vertical="center" wrapText="1"/>
    </xf>
    <xf numFmtId="0" fontId="3" fillId="8" borderId="22" xfId="0" applyNumberFormat="1" applyFont="1" applyFill="1" applyBorder="1" applyAlignment="1">
      <alignment horizontal="center" vertical="center" wrapText="1"/>
    </xf>
    <xf numFmtId="0" fontId="3" fillId="9" borderId="21" xfId="0" applyNumberFormat="1" applyFont="1" applyFill="1" applyBorder="1" applyAlignment="1">
      <alignment horizontal="center" vertical="center" wrapText="1"/>
    </xf>
    <xf numFmtId="0" fontId="3" fillId="9" borderId="22" xfId="0" applyNumberFormat="1" applyFont="1" applyFill="1" applyBorder="1" applyAlignment="1">
      <alignment horizontal="center" vertical="center" wrapText="1"/>
    </xf>
    <xf numFmtId="0" fontId="3" fillId="11" borderId="24" xfId="0" applyNumberFormat="1" applyFont="1" applyFill="1" applyBorder="1" applyAlignment="1">
      <alignment horizontal="center" vertical="center" wrapText="1"/>
    </xf>
    <xf numFmtId="0" fontId="3" fillId="11" borderId="16" xfId="0" applyNumberFormat="1" applyFont="1" applyFill="1" applyBorder="1" applyAlignment="1">
      <alignment horizontal="center" vertical="center" wrapText="1"/>
    </xf>
    <xf numFmtId="0" fontId="3" fillId="11" borderId="25" xfId="0" applyNumberFormat="1" applyFont="1" applyFill="1" applyBorder="1" applyAlignment="1">
      <alignment horizontal="center" vertical="center" wrapText="1"/>
    </xf>
    <xf numFmtId="0" fontId="3" fillId="11" borderId="40" xfId="0" applyNumberFormat="1" applyFont="1" applyFill="1" applyBorder="1" applyAlignment="1">
      <alignment horizontal="center" vertical="center" wrapText="1"/>
    </xf>
    <xf numFmtId="0" fontId="3" fillId="11" borderId="38" xfId="0" applyNumberFormat="1" applyFont="1" applyFill="1" applyBorder="1" applyAlignment="1">
      <alignment horizontal="center" vertical="center" wrapText="1"/>
    </xf>
    <xf numFmtId="0" fontId="3" fillId="11" borderId="3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10" borderId="14" xfId="0" applyNumberFormat="1" applyFont="1" applyFill="1" applyBorder="1" applyAlignment="1">
      <alignment horizontal="center" vertical="center" wrapText="1"/>
    </xf>
    <xf numFmtId="0" fontId="3" fillId="10" borderId="45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26" xfId="0" applyNumberFormat="1" applyFont="1" applyFill="1" applyBorder="1" applyAlignment="1">
      <alignment horizontal="center" vertical="center" wrapText="1"/>
    </xf>
    <xf numFmtId="0" fontId="3" fillId="5" borderId="24" xfId="0" applyNumberFormat="1" applyFont="1" applyFill="1" applyBorder="1" applyAlignment="1">
      <alignment horizontal="center" vertical="center" wrapText="1"/>
    </xf>
    <xf numFmtId="0" fontId="3" fillId="5" borderId="16" xfId="0" applyNumberFormat="1" applyFont="1" applyFill="1" applyBorder="1" applyAlignment="1">
      <alignment horizontal="center" vertical="center" wrapText="1"/>
    </xf>
    <xf numFmtId="0" fontId="3" fillId="5" borderId="25" xfId="0" applyNumberFormat="1" applyFont="1" applyFill="1" applyBorder="1" applyAlignment="1">
      <alignment horizontal="center" vertical="center" wrapText="1"/>
    </xf>
    <xf numFmtId="0" fontId="3" fillId="5" borderId="40" xfId="0" applyNumberFormat="1" applyFont="1" applyFill="1" applyBorder="1" applyAlignment="1">
      <alignment horizontal="center" vertical="center" wrapText="1"/>
    </xf>
    <xf numFmtId="0" fontId="3" fillId="5" borderId="38" xfId="0" applyNumberFormat="1" applyFont="1" applyFill="1" applyBorder="1" applyAlignment="1">
      <alignment horizontal="center" vertical="center" wrapText="1"/>
    </xf>
    <xf numFmtId="0" fontId="3" fillId="5" borderId="39" xfId="0" applyNumberFormat="1" applyFont="1" applyFill="1" applyBorder="1" applyAlignment="1">
      <alignment horizontal="center" vertical="center" wrapText="1"/>
    </xf>
    <xf numFmtId="1" fontId="2" fillId="6" borderId="33" xfId="0" applyNumberFormat="1" applyFont="1" applyFill="1" applyBorder="1" applyAlignment="1">
      <alignment horizontal="center" vertical="center"/>
    </xf>
    <xf numFmtId="1" fontId="2" fillId="6" borderId="34" xfId="0" applyNumberFormat="1" applyFont="1" applyFill="1" applyBorder="1" applyAlignment="1">
      <alignment horizontal="center" vertical="center"/>
    </xf>
    <xf numFmtId="1" fontId="2" fillId="6" borderId="31" xfId="0" applyNumberFormat="1" applyFont="1" applyFill="1" applyBorder="1" applyAlignment="1">
      <alignment horizontal="center" vertical="center"/>
    </xf>
    <xf numFmtId="1" fontId="2" fillId="11" borderId="33" xfId="0" applyNumberFormat="1" applyFont="1" applyFill="1" applyBorder="1" applyAlignment="1">
      <alignment horizontal="center" vertical="center"/>
    </xf>
    <xf numFmtId="1" fontId="2" fillId="11" borderId="34" xfId="0" applyNumberFormat="1" applyFont="1" applyFill="1" applyBorder="1" applyAlignment="1">
      <alignment horizontal="center" vertical="center"/>
    </xf>
    <xf numFmtId="1" fontId="2" fillId="11" borderId="31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1" fontId="2" fillId="2" borderId="45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" fontId="2" fillId="10" borderId="14" xfId="0" applyNumberFormat="1" applyFont="1" applyFill="1" applyBorder="1" applyAlignment="1">
      <alignment horizontal="center" vertical="center"/>
    </xf>
    <xf numFmtId="1" fontId="2" fillId="10" borderId="3" xfId="0" applyNumberFormat="1" applyFont="1" applyFill="1" applyBorder="1" applyAlignment="1">
      <alignment horizontal="center" vertical="center"/>
    </xf>
    <xf numFmtId="1" fontId="0" fillId="4" borderId="14" xfId="0" applyNumberFormat="1" applyFont="1" applyFill="1" applyBorder="1" applyAlignment="1" applyProtection="1">
      <alignment horizontal="center" vertical="center"/>
      <protection hidden="1"/>
    </xf>
    <xf numFmtId="1" fontId="0" fillId="4" borderId="17" xfId="0" applyNumberFormat="1" applyFont="1" applyFill="1" applyBorder="1" applyAlignment="1" applyProtection="1">
      <alignment horizontal="center" vertical="center"/>
      <protection hidden="1"/>
    </xf>
    <xf numFmtId="1" fontId="2" fillId="0" borderId="19" xfId="0" applyNumberFormat="1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1" fontId="2" fillId="5" borderId="19" xfId="0" applyNumberFormat="1" applyFont="1" applyFill="1" applyBorder="1" applyAlignment="1">
      <alignment horizontal="center" vertical="center"/>
    </xf>
    <xf numFmtId="1" fontId="2" fillId="5" borderId="45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horizontal="center" vertical="center"/>
    </xf>
    <xf numFmtId="1" fontId="2" fillId="6" borderId="45" xfId="0" applyNumberFormat="1" applyFont="1" applyFill="1" applyBorder="1" applyAlignment="1">
      <alignment horizontal="center" vertical="center"/>
    </xf>
    <xf numFmtId="1" fontId="2" fillId="6" borderId="17" xfId="0" applyNumberFormat="1" applyFont="1" applyFill="1" applyBorder="1" applyAlignment="1">
      <alignment horizontal="center" vertical="center"/>
    </xf>
    <xf numFmtId="1" fontId="2" fillId="11" borderId="19" xfId="0" applyNumberFormat="1" applyFont="1" applyFill="1" applyBorder="1" applyAlignment="1">
      <alignment horizontal="center" vertical="center"/>
    </xf>
    <xf numFmtId="1" fontId="2" fillId="11" borderId="45" xfId="0" applyNumberFormat="1" applyFont="1" applyFill="1" applyBorder="1" applyAlignment="1">
      <alignment horizontal="center" vertical="center"/>
    </xf>
    <xf numFmtId="1" fontId="2" fillId="11" borderId="17" xfId="0" applyNumberFormat="1" applyFont="1" applyFill="1" applyBorder="1" applyAlignment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1" fontId="2" fillId="2" borderId="34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1" fontId="2" fillId="3" borderId="46" xfId="0" applyNumberFormat="1" applyFont="1" applyFill="1" applyBorder="1" applyAlignment="1">
      <alignment horizontal="center" vertical="center"/>
    </xf>
    <xf numFmtId="1" fontId="2" fillId="10" borderId="47" xfId="0" applyNumberFormat="1" applyFont="1" applyFill="1" applyBorder="1" applyAlignment="1">
      <alignment horizontal="center" vertical="center"/>
    </xf>
    <xf numFmtId="1" fontId="2" fillId="10" borderId="46" xfId="0" applyNumberFormat="1" applyFont="1" applyFill="1" applyBorder="1" applyAlignment="1">
      <alignment horizontal="center" vertical="center"/>
    </xf>
    <xf numFmtId="1" fontId="0" fillId="4" borderId="47" xfId="0" applyNumberFormat="1" applyFont="1" applyFill="1" applyBorder="1" applyAlignment="1" applyProtection="1">
      <alignment horizontal="center" vertical="center"/>
      <protection hidden="1"/>
    </xf>
    <xf numFmtId="1" fontId="0" fillId="4" borderId="31" xfId="0" applyNumberFormat="1" applyFont="1" applyFill="1" applyBorder="1" applyAlignment="1" applyProtection="1">
      <alignment horizontal="center" vertical="center"/>
      <protection hidden="1"/>
    </xf>
    <xf numFmtId="1" fontId="2" fillId="0" borderId="33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5" borderId="33" xfId="0" applyNumberFormat="1" applyFont="1" applyFill="1" applyBorder="1" applyAlignment="1">
      <alignment horizontal="center" vertical="center"/>
    </xf>
    <xf numFmtId="1" fontId="2" fillId="5" borderId="34" xfId="0" applyNumberFormat="1" applyFont="1" applyFill="1" applyBorder="1" applyAlignment="1">
      <alignment horizontal="center" vertical="center"/>
    </xf>
    <xf numFmtId="1" fontId="2" fillId="5" borderId="31" xfId="0" applyNumberFormat="1" applyFont="1" applyFill="1" applyBorder="1" applyAlignment="1">
      <alignment horizontal="center" vertical="center"/>
    </xf>
    <xf numFmtId="1" fontId="2" fillId="2" borderId="48" xfId="0" applyNumberFormat="1" applyFont="1" applyFill="1" applyBorder="1" applyAlignment="1">
      <alignment horizontal="center" vertical="center"/>
    </xf>
    <xf numFmtId="1" fontId="2" fillId="2" borderId="49" xfId="0" applyNumberFormat="1" applyFont="1" applyFill="1" applyBorder="1" applyAlignment="1">
      <alignment horizontal="center" vertical="center"/>
    </xf>
    <xf numFmtId="1" fontId="2" fillId="2" borderId="50" xfId="0" applyNumberFormat="1" applyFont="1" applyFill="1" applyBorder="1" applyAlignment="1">
      <alignment horizontal="center" vertical="center"/>
    </xf>
    <xf numFmtId="1" fontId="2" fillId="3" borderId="48" xfId="0" applyNumberFormat="1" applyFont="1" applyFill="1" applyBorder="1" applyAlignment="1">
      <alignment horizontal="center" vertical="center"/>
    </xf>
    <xf numFmtId="1" fontId="2" fillId="3" borderId="51" xfId="0" applyNumberFormat="1" applyFont="1" applyFill="1" applyBorder="1" applyAlignment="1">
      <alignment horizontal="center" vertical="center"/>
    </xf>
    <xf numFmtId="1" fontId="2" fillId="10" borderId="52" xfId="0" applyNumberFormat="1" applyFont="1" applyFill="1" applyBorder="1" applyAlignment="1">
      <alignment horizontal="center" vertical="center"/>
    </xf>
    <xf numFmtId="1" fontId="2" fillId="10" borderId="51" xfId="0" applyNumberFormat="1" applyFont="1" applyFill="1" applyBorder="1" applyAlignment="1">
      <alignment horizontal="center" vertical="center"/>
    </xf>
    <xf numFmtId="1" fontId="0" fillId="4" borderId="52" xfId="0" applyNumberFormat="1" applyFont="1" applyFill="1" applyBorder="1" applyAlignment="1" applyProtection="1">
      <alignment horizontal="center" vertical="center"/>
      <protection hidden="1"/>
    </xf>
    <xf numFmtId="1" fontId="0" fillId="4" borderId="50" xfId="0" applyNumberFormat="1" applyFont="1" applyFill="1" applyBorder="1" applyAlignment="1" applyProtection="1">
      <alignment horizontal="center" vertical="center"/>
      <protection hidden="1"/>
    </xf>
    <xf numFmtId="1" fontId="2" fillId="0" borderId="48" xfId="0" applyNumberFormat="1" applyFont="1" applyFill="1" applyBorder="1" applyAlignment="1">
      <alignment horizontal="center" vertical="center"/>
    </xf>
    <xf numFmtId="1" fontId="2" fillId="0" borderId="50" xfId="0" applyNumberFormat="1" applyFont="1" applyFill="1" applyBorder="1" applyAlignment="1">
      <alignment horizontal="center" vertical="center"/>
    </xf>
    <xf numFmtId="1" fontId="2" fillId="5" borderId="48" xfId="0" applyNumberFormat="1" applyFont="1" applyFill="1" applyBorder="1" applyAlignment="1">
      <alignment horizontal="center" vertical="center"/>
    </xf>
    <xf numFmtId="1" fontId="2" fillId="5" borderId="49" xfId="0" applyNumberFormat="1" applyFont="1" applyFill="1" applyBorder="1" applyAlignment="1">
      <alignment horizontal="center" vertical="center"/>
    </xf>
    <xf numFmtId="1" fontId="2" fillId="5" borderId="50" xfId="0" applyNumberFormat="1" applyFont="1" applyFill="1" applyBorder="1" applyAlignment="1">
      <alignment horizontal="center" vertical="center"/>
    </xf>
    <xf numFmtId="1" fontId="2" fillId="6" borderId="48" xfId="0" applyNumberFormat="1" applyFont="1" applyFill="1" applyBorder="1" applyAlignment="1">
      <alignment horizontal="center" vertical="center"/>
    </xf>
    <xf numFmtId="1" fontId="2" fillId="6" borderId="49" xfId="0" applyNumberFormat="1" applyFont="1" applyFill="1" applyBorder="1" applyAlignment="1">
      <alignment horizontal="center" vertical="center"/>
    </xf>
    <xf numFmtId="1" fontId="2" fillId="6" borderId="50" xfId="0" applyNumberFormat="1" applyFont="1" applyFill="1" applyBorder="1" applyAlignment="1">
      <alignment horizontal="center" vertical="center"/>
    </xf>
    <xf numFmtId="1" fontId="2" fillId="11" borderId="48" xfId="0" applyNumberFormat="1" applyFont="1" applyFill="1" applyBorder="1" applyAlignment="1">
      <alignment horizontal="center" vertical="center"/>
    </xf>
    <xf numFmtId="1" fontId="2" fillId="11" borderId="49" xfId="0" applyNumberFormat="1" applyFont="1" applyFill="1" applyBorder="1" applyAlignment="1">
      <alignment horizontal="center" vertical="center"/>
    </xf>
    <xf numFmtId="1" fontId="2" fillId="11" borderId="50" xfId="0" applyNumberFormat="1" applyFont="1" applyFill="1" applyBorder="1" applyAlignment="1">
      <alignment horizontal="center" vertical="center"/>
    </xf>
    <xf numFmtId="1" fontId="1" fillId="6" borderId="11" xfId="0" applyNumberFormat="1" applyFont="1" applyFill="1" applyBorder="1" applyAlignment="1">
      <alignment horizontal="center" vertical="center"/>
    </xf>
    <xf numFmtId="1" fontId="1" fillId="6" borderId="12" xfId="0" applyNumberFormat="1" applyFont="1" applyFill="1" applyBorder="1" applyAlignment="1">
      <alignment horizontal="center" vertical="center"/>
    </xf>
    <xf numFmtId="1" fontId="1" fillId="6" borderId="26" xfId="0" applyNumberFormat="1" applyFont="1" applyFill="1" applyBorder="1" applyAlignment="1">
      <alignment horizontal="center" vertical="center"/>
    </xf>
    <xf numFmtId="1" fontId="1" fillId="11" borderId="11" xfId="0" applyNumberFormat="1" applyFont="1" applyFill="1" applyBorder="1" applyAlignment="1">
      <alignment horizontal="center" vertical="center"/>
    </xf>
    <xf numFmtId="1" fontId="1" fillId="11" borderId="12" xfId="0" applyNumberFormat="1" applyFont="1" applyFill="1" applyBorder="1" applyAlignment="1">
      <alignment horizontal="center" vertical="center"/>
    </xf>
    <xf numFmtId="1" fontId="1" fillId="11" borderId="26" xfId="0" applyNumberFormat="1" applyFont="1" applyFill="1" applyBorder="1" applyAlignment="1">
      <alignment horizontal="center" vertical="center"/>
    </xf>
    <xf numFmtId="166" fontId="1" fillId="2" borderId="11" xfId="0" applyNumberFormat="1" applyFont="1" applyFill="1" applyBorder="1" applyAlignment="1">
      <alignment horizontal="center" vertical="center"/>
    </xf>
    <xf numFmtId="166" fontId="1" fillId="2" borderId="12" xfId="0" applyNumberFormat="1" applyFont="1" applyFill="1" applyBorder="1" applyAlignment="1">
      <alignment horizontal="center" vertical="center"/>
    </xf>
    <xf numFmtId="166" fontId="1" fillId="2" borderId="26" xfId="0" applyNumberFormat="1" applyFont="1" applyFill="1" applyBorder="1" applyAlignment="1">
      <alignment horizontal="center" vertical="center"/>
    </xf>
    <xf numFmtId="166" fontId="1" fillId="3" borderId="11" xfId="0" applyNumberFormat="1" applyFont="1" applyFill="1" applyBorder="1" applyAlignment="1">
      <alignment horizontal="center" vertical="center"/>
    </xf>
    <xf numFmtId="166" fontId="1" fillId="3" borderId="37" xfId="0" applyNumberFormat="1" applyFont="1" applyFill="1" applyBorder="1" applyAlignment="1">
      <alignment horizontal="center" vertical="center"/>
    </xf>
    <xf numFmtId="166" fontId="1" fillId="10" borderId="54" xfId="0" applyNumberFormat="1" applyFont="1" applyFill="1" applyBorder="1" applyAlignment="1">
      <alignment horizontal="center" vertical="center"/>
    </xf>
    <xf numFmtId="166" fontId="1" fillId="10" borderId="37" xfId="0" applyNumberFormat="1" applyFont="1" applyFill="1" applyBorder="1" applyAlignment="1">
      <alignment horizontal="center" vertical="center"/>
    </xf>
    <xf numFmtId="166" fontId="1" fillId="4" borderId="54" xfId="0" applyNumberFormat="1" applyFont="1" applyFill="1" applyBorder="1" applyAlignment="1" applyProtection="1">
      <alignment horizontal="center" vertical="center"/>
      <protection hidden="1"/>
    </xf>
    <xf numFmtId="166" fontId="1" fillId="4" borderId="26" xfId="0" applyNumberFormat="1" applyFont="1" applyFill="1" applyBorder="1" applyAlignment="1" applyProtection="1">
      <alignment horizontal="center" vertical="center"/>
      <protection hidden="1"/>
    </xf>
    <xf numFmtId="166" fontId="1" fillId="0" borderId="11" xfId="0" applyNumberFormat="1" applyFont="1" applyFill="1" applyBorder="1" applyAlignment="1">
      <alignment horizontal="center" vertical="center"/>
    </xf>
    <xf numFmtId="166" fontId="1" fillId="0" borderId="26" xfId="0" applyNumberFormat="1" applyFont="1" applyFill="1" applyBorder="1" applyAlignment="1">
      <alignment horizontal="center" vertical="center"/>
    </xf>
    <xf numFmtId="166" fontId="1" fillId="5" borderId="11" xfId="0" applyNumberFormat="1" applyFont="1" applyFill="1" applyBorder="1" applyAlignment="1">
      <alignment horizontal="center" vertical="center"/>
    </xf>
    <xf numFmtId="166" fontId="1" fillId="5" borderId="12" xfId="0" applyNumberFormat="1" applyFont="1" applyFill="1" applyBorder="1" applyAlignment="1">
      <alignment horizontal="center" vertical="center"/>
    </xf>
    <xf numFmtId="166" fontId="1" fillId="5" borderId="26" xfId="0" applyNumberFormat="1" applyFont="1" applyFill="1" applyBorder="1" applyAlignment="1">
      <alignment horizontal="center" vertical="center"/>
    </xf>
    <xf numFmtId="166" fontId="1" fillId="6" borderId="11" xfId="0" applyNumberFormat="1" applyFont="1" applyFill="1" applyBorder="1" applyAlignment="1">
      <alignment horizontal="center" vertical="center"/>
    </xf>
    <xf numFmtId="166" fontId="1" fillId="6" borderId="12" xfId="0" applyNumberFormat="1" applyFont="1" applyFill="1" applyBorder="1" applyAlignment="1">
      <alignment horizontal="center" vertical="center"/>
    </xf>
    <xf numFmtId="166" fontId="1" fillId="6" borderId="26" xfId="0" applyNumberFormat="1" applyFont="1" applyFill="1" applyBorder="1" applyAlignment="1">
      <alignment horizontal="center" vertical="center"/>
    </xf>
    <xf numFmtId="166" fontId="1" fillId="11" borderId="11" xfId="0" applyNumberFormat="1" applyFont="1" applyFill="1" applyBorder="1" applyAlignment="1">
      <alignment horizontal="center" vertical="center"/>
    </xf>
    <xf numFmtId="166" fontId="1" fillId="11" borderId="12" xfId="0" applyNumberFormat="1" applyFont="1" applyFill="1" applyBorder="1" applyAlignment="1">
      <alignment horizontal="center" vertical="center"/>
    </xf>
    <xf numFmtId="166" fontId="1" fillId="11" borderId="26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1" fillId="3" borderId="37" xfId="0" applyNumberFormat="1" applyFont="1" applyFill="1" applyBorder="1" applyAlignment="1">
      <alignment horizontal="center" vertical="center"/>
    </xf>
    <xf numFmtId="1" fontId="1" fillId="10" borderId="54" xfId="0" applyNumberFormat="1" applyFont="1" applyFill="1" applyBorder="1" applyAlignment="1">
      <alignment horizontal="center" vertical="center"/>
    </xf>
    <xf numFmtId="1" fontId="1" fillId="10" borderId="37" xfId="0" applyNumberFormat="1" applyFont="1" applyFill="1" applyBorder="1" applyAlignment="1">
      <alignment horizontal="center" vertical="center"/>
    </xf>
    <xf numFmtId="1" fontId="1" fillId="4" borderId="54" xfId="0" applyNumberFormat="1" applyFont="1" applyFill="1" applyBorder="1" applyAlignment="1" applyProtection="1">
      <alignment horizontal="center" vertical="center"/>
      <protection hidden="1"/>
    </xf>
    <xf numFmtId="1" fontId="1" fillId="4" borderId="26" xfId="0" applyNumberFormat="1" applyFont="1" applyFill="1" applyBorder="1" applyAlignment="1" applyProtection="1">
      <alignment horizontal="center" vertical="center"/>
      <protection hidden="1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 vertical="center"/>
    </xf>
    <xf numFmtId="1" fontId="1" fillId="5" borderId="11" xfId="0" applyNumberFormat="1" applyFont="1" applyFill="1" applyBorder="1" applyAlignment="1">
      <alignment horizontal="center" vertical="center"/>
    </xf>
    <xf numFmtId="1" fontId="1" fillId="5" borderId="12" xfId="0" applyNumberFormat="1" applyFont="1" applyFill="1" applyBorder="1" applyAlignment="1">
      <alignment horizontal="center" vertical="center"/>
    </xf>
    <xf numFmtId="1" fontId="1" fillId="5" borderId="26" xfId="0" applyNumberFormat="1" applyFont="1" applyFill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 textRotation="90" wrapText="1"/>
    </xf>
    <xf numFmtId="165" fontId="4" fillId="0" borderId="43" xfId="0" applyFont="1" applyBorder="1" applyAlignment="1">
      <alignment horizontal="center" vertical="center" wrapText="1"/>
    </xf>
    <xf numFmtId="0" fontId="3" fillId="9" borderId="21" xfId="0" applyNumberFormat="1" applyFont="1" applyFill="1" applyBorder="1" applyAlignment="1">
      <alignment horizontal="center" vertical="center" textRotation="90" wrapText="1"/>
    </xf>
    <xf numFmtId="0" fontId="3" fillId="9" borderId="22" xfId="0" applyNumberFormat="1" applyFont="1" applyFill="1" applyBorder="1" applyAlignment="1">
      <alignment horizontal="center" vertical="center" textRotation="90" wrapText="1"/>
    </xf>
    <xf numFmtId="0" fontId="3" fillId="9" borderId="43" xfId="0" applyNumberFormat="1" applyFont="1" applyFill="1" applyBorder="1" applyAlignment="1">
      <alignment horizontal="center" vertical="center" textRotation="90" wrapText="1"/>
    </xf>
    <xf numFmtId="0" fontId="3" fillId="8" borderId="21" xfId="0" applyNumberFormat="1" applyFont="1" applyFill="1" applyBorder="1" applyAlignment="1">
      <alignment horizontal="center" vertical="center" textRotation="90" wrapText="1"/>
    </xf>
    <xf numFmtId="0" fontId="3" fillId="8" borderId="22" xfId="0" applyNumberFormat="1" applyFont="1" applyFill="1" applyBorder="1" applyAlignment="1">
      <alignment horizontal="center" vertical="center" textRotation="90" wrapText="1"/>
    </xf>
    <xf numFmtId="0" fontId="3" fillId="8" borderId="43" xfId="0" applyNumberFormat="1" applyFont="1" applyFill="1" applyBorder="1" applyAlignment="1">
      <alignment horizontal="center" vertical="center" textRotation="90" wrapText="1"/>
    </xf>
    <xf numFmtId="0" fontId="3" fillId="4" borderId="31" xfId="0" applyNumberFormat="1" applyFont="1" applyFill="1" applyBorder="1" applyAlignment="1">
      <alignment horizontal="center" vertical="center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17" xfId="0" applyNumberFormat="1" applyFont="1" applyFill="1" applyBorder="1" applyAlignment="1">
      <alignment horizontal="center" vertical="center" wrapText="1"/>
    </xf>
    <xf numFmtId="0" fontId="3" fillId="10" borderId="3" xfId="0" applyNumberFormat="1" applyFont="1" applyFill="1" applyBorder="1" applyAlignment="1">
      <alignment horizontal="center" vertical="center" wrapText="1"/>
    </xf>
    <xf numFmtId="0" fontId="3" fillId="7" borderId="21" xfId="0" applyNumberFormat="1" applyFont="1" applyFill="1" applyBorder="1" applyAlignment="1">
      <alignment horizontal="center" vertical="center" textRotation="90" wrapText="1"/>
    </xf>
    <xf numFmtId="0" fontId="3" fillId="7" borderId="22" xfId="0" applyNumberFormat="1" applyFont="1" applyFill="1" applyBorder="1" applyAlignment="1">
      <alignment horizontal="center" vertical="center" textRotation="90" wrapText="1"/>
    </xf>
    <xf numFmtId="0" fontId="3" fillId="7" borderId="43" xfId="0" applyNumberFormat="1" applyFont="1" applyFill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160020</xdr:colOff>
      <xdr:row>115</xdr:row>
      <xdr:rowOff>68580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4820" cy="1940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X11"/>
  <sheetViews>
    <sheetView showGridLines="0" tabSelected="1" zoomScale="80" zoomScaleNormal="80" workbookViewId="0">
      <selection activeCell="A2" sqref="A2:A3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style="1" customWidth="1"/>
    <col min="6" max="7" width="6.7109375" customWidth="1"/>
    <col min="8" max="15" width="7.7109375" customWidth="1"/>
    <col min="16" max="16" width="0.140625" customWidth="1"/>
    <col min="17" max="18" width="7.7109375" customWidth="1"/>
    <col min="19" max="19" width="7.7109375" hidden="1" customWidth="1"/>
    <col min="20" max="20" width="15.7109375" customWidth="1"/>
    <col min="21" max="21" width="16.140625" customWidth="1"/>
    <col min="22" max="23" width="7.7109375" customWidth="1"/>
    <col min="24" max="24" width="0.5703125" customWidth="1"/>
    <col min="25" max="25" width="10.28515625" bestFit="1" customWidth="1"/>
  </cols>
  <sheetData>
    <row r="1" spans="1:24" ht="20.25" customHeight="1" thickBot="1" x14ac:dyDescent="0.25">
      <c r="A1" s="144" t="s">
        <v>266</v>
      </c>
    </row>
    <row r="2" spans="1:24" ht="48" customHeight="1" thickBot="1" x14ac:dyDescent="0.25">
      <c r="A2" s="154"/>
      <c r="B2" s="156" t="s">
        <v>0</v>
      </c>
      <c r="C2" s="158" t="s">
        <v>1</v>
      </c>
      <c r="D2" s="159"/>
      <c r="E2" s="160"/>
      <c r="F2" s="164" t="s">
        <v>2</v>
      </c>
      <c r="G2" s="165"/>
      <c r="H2" s="165"/>
      <c r="I2" s="165"/>
      <c r="J2" s="166"/>
      <c r="K2" s="167"/>
      <c r="L2" s="168" t="s">
        <v>258</v>
      </c>
      <c r="M2" s="169"/>
      <c r="N2" s="194" t="s">
        <v>85</v>
      </c>
      <c r="O2" s="195"/>
      <c r="P2" s="196"/>
      <c r="Q2" s="172" t="s">
        <v>3</v>
      </c>
      <c r="R2" s="173"/>
      <c r="S2" s="174"/>
      <c r="T2" s="178" t="s">
        <v>259</v>
      </c>
      <c r="U2" s="180" t="s">
        <v>4</v>
      </c>
      <c r="V2" s="182" t="s">
        <v>201</v>
      </c>
      <c r="W2" s="183"/>
      <c r="X2" s="184"/>
    </row>
    <row r="3" spans="1:24" ht="62.25" customHeight="1" thickBot="1" x14ac:dyDescent="0.25">
      <c r="A3" s="155"/>
      <c r="B3" s="157"/>
      <c r="C3" s="161"/>
      <c r="D3" s="162"/>
      <c r="E3" s="163"/>
      <c r="F3" s="188" t="s">
        <v>7</v>
      </c>
      <c r="G3" s="189"/>
      <c r="H3" s="190" t="s">
        <v>260</v>
      </c>
      <c r="I3" s="191"/>
      <c r="J3" s="192" t="s">
        <v>261</v>
      </c>
      <c r="K3" s="193"/>
      <c r="L3" s="170"/>
      <c r="M3" s="171"/>
      <c r="N3" s="197"/>
      <c r="O3" s="198"/>
      <c r="P3" s="199"/>
      <c r="Q3" s="175"/>
      <c r="R3" s="176"/>
      <c r="S3" s="177"/>
      <c r="T3" s="179"/>
      <c r="U3" s="181"/>
      <c r="V3" s="185"/>
      <c r="W3" s="186"/>
      <c r="X3" s="187"/>
    </row>
    <row r="4" spans="1:24" ht="24.75" customHeight="1" x14ac:dyDescent="0.2">
      <c r="A4" s="141" t="s">
        <v>262</v>
      </c>
      <c r="B4" s="145">
        <v>100529</v>
      </c>
      <c r="C4" s="226">
        <v>11</v>
      </c>
      <c r="D4" s="227"/>
      <c r="E4" s="228"/>
      <c r="F4" s="229">
        <v>10</v>
      </c>
      <c r="G4" s="230"/>
      <c r="H4" s="231">
        <v>41</v>
      </c>
      <c r="I4" s="232"/>
      <c r="J4" s="233">
        <v>10</v>
      </c>
      <c r="K4" s="234"/>
      <c r="L4" s="235">
        <v>1</v>
      </c>
      <c r="M4" s="236"/>
      <c r="N4" s="237">
        <v>27</v>
      </c>
      <c r="O4" s="238"/>
      <c r="P4" s="239"/>
      <c r="Q4" s="200">
        <v>26</v>
      </c>
      <c r="R4" s="201"/>
      <c r="S4" s="202"/>
      <c r="T4" s="146">
        <v>43</v>
      </c>
      <c r="U4" s="147">
        <v>37</v>
      </c>
      <c r="V4" s="203">
        <v>12</v>
      </c>
      <c r="W4" s="204"/>
      <c r="X4" s="205"/>
    </row>
    <row r="5" spans="1:24" ht="23.25" customHeight="1" x14ac:dyDescent="0.2">
      <c r="A5" s="142" t="s">
        <v>263</v>
      </c>
      <c r="B5" s="148">
        <v>90977</v>
      </c>
      <c r="C5" s="206">
        <v>9</v>
      </c>
      <c r="D5" s="207"/>
      <c r="E5" s="208"/>
      <c r="F5" s="209">
        <v>7</v>
      </c>
      <c r="G5" s="210"/>
      <c r="H5" s="211">
        <v>30</v>
      </c>
      <c r="I5" s="212"/>
      <c r="J5" s="213">
        <v>10</v>
      </c>
      <c r="K5" s="214"/>
      <c r="L5" s="215">
        <v>0</v>
      </c>
      <c r="M5" s="216"/>
      <c r="N5" s="217">
        <v>16</v>
      </c>
      <c r="O5" s="218"/>
      <c r="P5" s="219"/>
      <c r="Q5" s="220">
        <v>15</v>
      </c>
      <c r="R5" s="221"/>
      <c r="S5" s="222"/>
      <c r="T5" s="149">
        <v>14</v>
      </c>
      <c r="U5" s="150">
        <v>12</v>
      </c>
      <c r="V5" s="223">
        <v>5</v>
      </c>
      <c r="W5" s="224"/>
      <c r="X5" s="225"/>
    </row>
    <row r="6" spans="1:24" ht="23.25" customHeight="1" x14ac:dyDescent="0.2">
      <c r="A6" s="142" t="s">
        <v>264</v>
      </c>
      <c r="B6" s="148">
        <v>181411</v>
      </c>
      <c r="C6" s="206">
        <v>20</v>
      </c>
      <c r="D6" s="207"/>
      <c r="E6" s="208"/>
      <c r="F6" s="209">
        <v>17</v>
      </c>
      <c r="G6" s="210"/>
      <c r="H6" s="211">
        <v>51</v>
      </c>
      <c r="I6" s="212"/>
      <c r="J6" s="213">
        <v>25</v>
      </c>
      <c r="K6" s="214"/>
      <c r="L6" s="215">
        <v>5</v>
      </c>
      <c r="M6" s="216"/>
      <c r="N6" s="217">
        <v>41</v>
      </c>
      <c r="O6" s="218"/>
      <c r="P6" s="219"/>
      <c r="Q6" s="220">
        <v>41</v>
      </c>
      <c r="R6" s="221"/>
      <c r="S6" s="222"/>
      <c r="T6" s="149">
        <v>57</v>
      </c>
      <c r="U6" s="150">
        <v>58</v>
      </c>
      <c r="V6" s="223">
        <v>13</v>
      </c>
      <c r="W6" s="224"/>
      <c r="X6" s="225"/>
    </row>
    <row r="7" spans="1:24" ht="23.25" customHeight="1" thickBot="1" x14ac:dyDescent="0.25">
      <c r="A7" s="142" t="s">
        <v>265</v>
      </c>
      <c r="B7" s="148">
        <v>71786</v>
      </c>
      <c r="C7" s="240">
        <v>10</v>
      </c>
      <c r="D7" s="241"/>
      <c r="E7" s="242"/>
      <c r="F7" s="243">
        <v>5</v>
      </c>
      <c r="G7" s="244"/>
      <c r="H7" s="245">
        <v>59</v>
      </c>
      <c r="I7" s="246"/>
      <c r="J7" s="247">
        <v>7</v>
      </c>
      <c r="K7" s="248"/>
      <c r="L7" s="249">
        <v>7</v>
      </c>
      <c r="M7" s="250"/>
      <c r="N7" s="251">
        <v>26</v>
      </c>
      <c r="O7" s="252"/>
      <c r="P7" s="253"/>
      <c r="Q7" s="254">
        <v>27</v>
      </c>
      <c r="R7" s="255"/>
      <c r="S7" s="256"/>
      <c r="T7" s="151">
        <v>25</v>
      </c>
      <c r="U7" s="150">
        <v>14</v>
      </c>
      <c r="V7" s="257">
        <v>7</v>
      </c>
      <c r="W7" s="258"/>
      <c r="X7" s="259"/>
    </row>
    <row r="8" spans="1:24" ht="30" customHeight="1" thickBot="1" x14ac:dyDescent="0.25">
      <c r="A8" s="2" t="s">
        <v>267</v>
      </c>
      <c r="B8" s="17"/>
      <c r="C8" s="286">
        <f>SUM(C4:E7)</f>
        <v>50</v>
      </c>
      <c r="D8" s="287"/>
      <c r="E8" s="288"/>
      <c r="F8" s="289">
        <f>SUM(F4:G7)</f>
        <v>39</v>
      </c>
      <c r="G8" s="290"/>
      <c r="H8" s="291">
        <f>SUM(H4:I7)</f>
        <v>181</v>
      </c>
      <c r="I8" s="292"/>
      <c r="J8" s="293">
        <f>SUM(J4:K7)</f>
        <v>52</v>
      </c>
      <c r="K8" s="294"/>
      <c r="L8" s="295">
        <f>SUM(L4:M7)</f>
        <v>13</v>
      </c>
      <c r="M8" s="296"/>
      <c r="N8" s="297">
        <f>SUM(N4:P7)</f>
        <v>110</v>
      </c>
      <c r="O8" s="298"/>
      <c r="P8" s="299"/>
      <c r="Q8" s="260">
        <f>SUM(Q4:S7)</f>
        <v>109</v>
      </c>
      <c r="R8" s="261"/>
      <c r="S8" s="262"/>
      <c r="T8" s="152">
        <f>SUM(T4:T7)</f>
        <v>139</v>
      </c>
      <c r="U8" s="153">
        <f>SUM(U4:U7)</f>
        <v>121</v>
      </c>
      <c r="V8" s="263">
        <f>SUM(V4:X7)</f>
        <v>37</v>
      </c>
      <c r="W8" s="264"/>
      <c r="X8" s="265"/>
    </row>
    <row r="9" spans="1:24" ht="30.75" customHeight="1" thickBot="1" x14ac:dyDescent="0.25">
      <c r="A9" s="2" t="s">
        <v>268</v>
      </c>
      <c r="B9" s="17"/>
      <c r="C9" s="266">
        <f>C8/201</f>
        <v>0.24875621890547264</v>
      </c>
      <c r="D9" s="267"/>
      <c r="E9" s="268"/>
      <c r="F9" s="269">
        <f>F8/201</f>
        <v>0.19402985074626866</v>
      </c>
      <c r="G9" s="270"/>
      <c r="H9" s="271">
        <f>H8/201</f>
        <v>0.90049751243781095</v>
      </c>
      <c r="I9" s="272"/>
      <c r="J9" s="273">
        <f>J8/201</f>
        <v>0.25870646766169153</v>
      </c>
      <c r="K9" s="274"/>
      <c r="L9" s="275">
        <f>L8/201</f>
        <v>6.4676616915422883E-2</v>
      </c>
      <c r="M9" s="276"/>
      <c r="N9" s="277">
        <f>N8/201</f>
        <v>0.54726368159203975</v>
      </c>
      <c r="O9" s="278"/>
      <c r="P9" s="279"/>
      <c r="Q9" s="280">
        <f>Q8/201</f>
        <v>0.54228855721393032</v>
      </c>
      <c r="R9" s="281"/>
      <c r="S9" s="282"/>
      <c r="T9" s="125">
        <f>T8/201</f>
        <v>0.69154228855721389</v>
      </c>
      <c r="U9" s="126">
        <f>U8/201</f>
        <v>0.60199004975124382</v>
      </c>
      <c r="V9" s="283">
        <f>V8/201</f>
        <v>0.18407960199004975</v>
      </c>
      <c r="W9" s="284"/>
      <c r="X9" s="285"/>
    </row>
    <row r="10" spans="1:24" ht="13.5" customHeight="1" x14ac:dyDescent="0.2"/>
    <row r="11" spans="1:24" ht="13.5" customHeight="1" x14ac:dyDescent="0.2"/>
  </sheetData>
  <mergeCells count="61">
    <mergeCell ref="Q8:S8"/>
    <mergeCell ref="V8:X8"/>
    <mergeCell ref="C9:E9"/>
    <mergeCell ref="F9:G9"/>
    <mergeCell ref="H9:I9"/>
    <mergeCell ref="J9:K9"/>
    <mergeCell ref="L9:M9"/>
    <mergeCell ref="N9:P9"/>
    <mergeCell ref="Q9:S9"/>
    <mergeCell ref="V9:X9"/>
    <mergeCell ref="C8:E8"/>
    <mergeCell ref="F8:G8"/>
    <mergeCell ref="H8:I8"/>
    <mergeCell ref="J8:K8"/>
    <mergeCell ref="L8:M8"/>
    <mergeCell ref="N8:P8"/>
    <mergeCell ref="Q6:S6"/>
    <mergeCell ref="V6:X6"/>
    <mergeCell ref="C7:E7"/>
    <mergeCell ref="F7:G7"/>
    <mergeCell ref="H7:I7"/>
    <mergeCell ref="J7:K7"/>
    <mergeCell ref="L7:M7"/>
    <mergeCell ref="N7:P7"/>
    <mergeCell ref="Q7:S7"/>
    <mergeCell ref="V7:X7"/>
    <mergeCell ref="C6:E6"/>
    <mergeCell ref="F6:G6"/>
    <mergeCell ref="H6:I6"/>
    <mergeCell ref="J6:K6"/>
    <mergeCell ref="L6:M6"/>
    <mergeCell ref="N6:P6"/>
    <mergeCell ref="Q4:S4"/>
    <mergeCell ref="V4:X4"/>
    <mergeCell ref="C5:E5"/>
    <mergeCell ref="F5:G5"/>
    <mergeCell ref="H5:I5"/>
    <mergeCell ref="J5:K5"/>
    <mergeCell ref="L5:M5"/>
    <mergeCell ref="N5:P5"/>
    <mergeCell ref="Q5:S5"/>
    <mergeCell ref="V5:X5"/>
    <mergeCell ref="C4:E4"/>
    <mergeCell ref="F4:G4"/>
    <mergeCell ref="H4:I4"/>
    <mergeCell ref="J4:K4"/>
    <mergeCell ref="L4:M4"/>
    <mergeCell ref="N4:P4"/>
    <mergeCell ref="Q2:S3"/>
    <mergeCell ref="T2:T3"/>
    <mergeCell ref="U2:U3"/>
    <mergeCell ref="V2:X3"/>
    <mergeCell ref="F3:G3"/>
    <mergeCell ref="H3:I3"/>
    <mergeCell ref="J3:K3"/>
    <mergeCell ref="N2:P3"/>
    <mergeCell ref="A2:A3"/>
    <mergeCell ref="B2:B3"/>
    <mergeCell ref="C2:E3"/>
    <mergeCell ref="F2:K2"/>
    <mergeCell ref="L2:M3"/>
  </mergeCells>
  <pageMargins left="0.7" right="0.7" top="0.78740157499999996" bottom="0.78740157499999996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Y52"/>
  <sheetViews>
    <sheetView showGridLines="0" zoomScale="80" zoomScaleNormal="80" workbookViewId="0">
      <selection activeCell="AB28" sqref="AB28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8.85546875" customWidth="1"/>
    <col min="8" max="8" width="11.28515625" customWidth="1"/>
    <col min="9" max="9" width="9.5703125" customWidth="1"/>
    <col min="10" max="10" width="8.7109375" customWidth="1"/>
    <col min="11" max="11" width="7.85546875" customWidth="1"/>
    <col min="12" max="12" width="9.5703125" customWidth="1"/>
    <col min="13" max="13" width="8.140625" customWidth="1"/>
    <col min="14" max="14" width="11.42578125" customWidth="1"/>
    <col min="15" max="15" width="6.140625" customWidth="1"/>
    <col min="16" max="16" width="9.140625" customWidth="1"/>
    <col min="17" max="17" width="9.28515625" customWidth="1"/>
    <col min="18" max="18" width="6.28515625" customWidth="1"/>
    <col min="19" max="19" width="9.5703125" customWidth="1"/>
    <col min="20" max="20" width="9.42578125" customWidth="1"/>
    <col min="21" max="21" width="10.5703125" customWidth="1"/>
    <col min="22" max="22" width="9.5703125" customWidth="1"/>
  </cols>
  <sheetData>
    <row r="1" spans="1:25" ht="20.25" customHeight="1" thickBot="1" x14ac:dyDescent="0.25">
      <c r="A1" s="3" t="s">
        <v>207</v>
      </c>
    </row>
    <row r="2" spans="1:25" ht="36.75" customHeight="1" x14ac:dyDescent="0.2">
      <c r="A2" s="154" t="s">
        <v>89</v>
      </c>
      <c r="B2" s="156" t="s">
        <v>0</v>
      </c>
      <c r="C2" s="312" t="s">
        <v>202</v>
      </c>
      <c r="D2" s="158" t="s">
        <v>1</v>
      </c>
      <c r="E2" s="159"/>
      <c r="F2" s="160"/>
      <c r="G2" s="164" t="s">
        <v>2</v>
      </c>
      <c r="H2" s="165"/>
      <c r="I2" s="165"/>
      <c r="J2" s="165"/>
      <c r="K2" s="165"/>
      <c r="L2" s="308"/>
      <c r="M2" s="168" t="s">
        <v>86</v>
      </c>
      <c r="N2" s="169"/>
      <c r="O2" s="194" t="s">
        <v>85</v>
      </c>
      <c r="P2" s="195"/>
      <c r="Q2" s="196"/>
      <c r="R2" s="172" t="s">
        <v>3</v>
      </c>
      <c r="S2" s="173"/>
      <c r="T2" s="174"/>
      <c r="U2" s="305" t="s">
        <v>87</v>
      </c>
      <c r="V2" s="302" t="s">
        <v>88</v>
      </c>
      <c r="W2" s="182" t="s">
        <v>201</v>
      </c>
      <c r="X2" s="183"/>
      <c r="Y2" s="184"/>
    </row>
    <row r="3" spans="1:25" ht="64.5" customHeight="1" x14ac:dyDescent="0.2">
      <c r="A3" s="155"/>
      <c r="B3" s="157"/>
      <c r="C3" s="313"/>
      <c r="D3" s="161"/>
      <c r="E3" s="162"/>
      <c r="F3" s="163"/>
      <c r="G3" s="188" t="s">
        <v>90</v>
      </c>
      <c r="H3" s="189"/>
      <c r="I3" s="190" t="s">
        <v>84</v>
      </c>
      <c r="J3" s="311"/>
      <c r="K3" s="309" t="s">
        <v>199</v>
      </c>
      <c r="L3" s="310"/>
      <c r="M3" s="170"/>
      <c r="N3" s="171"/>
      <c r="O3" s="197"/>
      <c r="P3" s="198"/>
      <c r="Q3" s="199"/>
      <c r="R3" s="175"/>
      <c r="S3" s="176"/>
      <c r="T3" s="177"/>
      <c r="U3" s="306"/>
      <c r="V3" s="303"/>
      <c r="W3" s="185"/>
      <c r="X3" s="186"/>
      <c r="Y3" s="187"/>
    </row>
    <row r="4" spans="1:25" ht="84.75" customHeight="1" thickBot="1" x14ac:dyDescent="0.25">
      <c r="A4" s="301"/>
      <c r="B4" s="300"/>
      <c r="C4" s="314"/>
      <c r="D4" s="84" t="s">
        <v>81</v>
      </c>
      <c r="E4" s="85" t="s">
        <v>9</v>
      </c>
      <c r="F4" s="86" t="s">
        <v>6</v>
      </c>
      <c r="G4" s="87" t="s">
        <v>7</v>
      </c>
      <c r="H4" s="88" t="s">
        <v>6</v>
      </c>
      <c r="I4" s="89" t="s">
        <v>83</v>
      </c>
      <c r="J4" s="89" t="s">
        <v>6</v>
      </c>
      <c r="K4" s="90" t="s">
        <v>8</v>
      </c>
      <c r="L4" s="91" t="s">
        <v>6</v>
      </c>
      <c r="M4" s="92" t="s">
        <v>9</v>
      </c>
      <c r="N4" s="93" t="s">
        <v>6</v>
      </c>
      <c r="O4" s="94" t="s">
        <v>5</v>
      </c>
      <c r="P4" s="95" t="s">
        <v>205</v>
      </c>
      <c r="Q4" s="96" t="s">
        <v>6</v>
      </c>
      <c r="R4" s="97" t="s">
        <v>5</v>
      </c>
      <c r="S4" s="98" t="s">
        <v>206</v>
      </c>
      <c r="T4" s="99" t="s">
        <v>6</v>
      </c>
      <c r="U4" s="307"/>
      <c r="V4" s="304" t="s">
        <v>4</v>
      </c>
      <c r="W4" s="104" t="s">
        <v>5</v>
      </c>
      <c r="X4" s="105" t="s">
        <v>200</v>
      </c>
      <c r="Y4" s="106" t="s">
        <v>6</v>
      </c>
    </row>
    <row r="5" spans="1:25" ht="14.25" customHeight="1" x14ac:dyDescent="0.2">
      <c r="A5" s="141" t="s">
        <v>203</v>
      </c>
      <c r="B5" s="7">
        <v>38826</v>
      </c>
      <c r="C5" s="14">
        <f>F5+H5+J5+L5+Q5+T5+U5+V5+Y5</f>
        <v>5</v>
      </c>
      <c r="D5" s="21">
        <v>45</v>
      </c>
      <c r="E5" s="22">
        <v>37</v>
      </c>
      <c r="F5" s="23">
        <v>0</v>
      </c>
      <c r="G5" s="71">
        <v>46.501905939319016</v>
      </c>
      <c r="H5" s="24">
        <v>1</v>
      </c>
      <c r="I5" s="18">
        <v>77.3</v>
      </c>
      <c r="J5" s="25">
        <v>1</v>
      </c>
      <c r="K5" s="134">
        <v>4.4479352901355647</v>
      </c>
      <c r="L5" s="26">
        <v>0</v>
      </c>
      <c r="M5" s="8">
        <v>24.88</v>
      </c>
      <c r="N5" s="81">
        <v>0</v>
      </c>
      <c r="O5" s="27">
        <v>70</v>
      </c>
      <c r="P5" s="28">
        <v>50</v>
      </c>
      <c r="Q5" s="29">
        <v>0</v>
      </c>
      <c r="R5" s="30">
        <v>15</v>
      </c>
      <c r="S5" s="31">
        <v>6</v>
      </c>
      <c r="T5" s="32">
        <v>0</v>
      </c>
      <c r="U5" s="74">
        <v>1</v>
      </c>
      <c r="V5" s="75">
        <v>1</v>
      </c>
      <c r="W5" s="107">
        <v>250</v>
      </c>
      <c r="X5" s="108">
        <v>507</v>
      </c>
      <c r="Y5" s="109">
        <v>1</v>
      </c>
    </row>
    <row r="6" spans="1:25" ht="14.25" customHeight="1" x14ac:dyDescent="0.2">
      <c r="A6" s="142" t="s">
        <v>147</v>
      </c>
      <c r="B6" s="4">
        <v>4573</v>
      </c>
      <c r="C6" s="10">
        <f t="shared" ref="C6:C48" si="0">F6+H6+J6+L6+Q6+T6+U6+V6+Y6</f>
        <v>8</v>
      </c>
      <c r="D6" s="33">
        <v>23</v>
      </c>
      <c r="E6" s="34">
        <v>25</v>
      </c>
      <c r="F6" s="35">
        <v>1</v>
      </c>
      <c r="G6" s="72">
        <v>43.224797725781762</v>
      </c>
      <c r="H6" s="36">
        <v>1</v>
      </c>
      <c r="I6" s="19">
        <v>73.3</v>
      </c>
      <c r="J6" s="37">
        <v>0</v>
      </c>
      <c r="K6" s="135">
        <v>2.3578219533275711</v>
      </c>
      <c r="L6" s="38">
        <v>1</v>
      </c>
      <c r="M6" s="6">
        <v>51.39</v>
      </c>
      <c r="N6" s="82">
        <v>0</v>
      </c>
      <c r="O6" s="39">
        <v>10</v>
      </c>
      <c r="P6" s="40">
        <v>18</v>
      </c>
      <c r="Q6" s="41">
        <v>1</v>
      </c>
      <c r="R6" s="42">
        <v>3</v>
      </c>
      <c r="S6" s="43">
        <v>5</v>
      </c>
      <c r="T6" s="44">
        <v>1</v>
      </c>
      <c r="U6" s="76">
        <v>1</v>
      </c>
      <c r="V6" s="45">
        <v>1</v>
      </c>
      <c r="W6" s="110">
        <v>30</v>
      </c>
      <c r="X6" s="111">
        <v>86</v>
      </c>
      <c r="Y6" s="112">
        <v>1</v>
      </c>
    </row>
    <row r="7" spans="1:25" ht="14.25" customHeight="1" x14ac:dyDescent="0.2">
      <c r="A7" s="142" t="s">
        <v>146</v>
      </c>
      <c r="B7" s="4">
        <v>5268</v>
      </c>
      <c r="C7" s="10">
        <f t="shared" si="0"/>
        <v>4</v>
      </c>
      <c r="D7" s="33">
        <v>28</v>
      </c>
      <c r="E7" s="34">
        <v>25</v>
      </c>
      <c r="F7" s="35">
        <v>0</v>
      </c>
      <c r="G7" s="72">
        <v>34.686788154897492</v>
      </c>
      <c r="H7" s="36">
        <v>1</v>
      </c>
      <c r="I7" s="19">
        <v>72.900000000000006</v>
      </c>
      <c r="J7" s="37">
        <v>0</v>
      </c>
      <c r="K7" s="135">
        <v>2.9829824217107292</v>
      </c>
      <c r="L7" s="38">
        <v>1</v>
      </c>
      <c r="M7" s="6">
        <v>28.66</v>
      </c>
      <c r="N7" s="82">
        <v>0</v>
      </c>
      <c r="O7" s="39">
        <v>20</v>
      </c>
      <c r="P7" s="40">
        <v>15</v>
      </c>
      <c r="Q7" s="41">
        <v>0</v>
      </c>
      <c r="R7" s="42">
        <v>5</v>
      </c>
      <c r="S7" s="43">
        <v>3</v>
      </c>
      <c r="T7" s="44">
        <v>0</v>
      </c>
      <c r="U7" s="76">
        <v>1</v>
      </c>
      <c r="V7" s="45">
        <v>1</v>
      </c>
      <c r="W7" s="110">
        <v>60</v>
      </c>
      <c r="X7" s="111">
        <v>40</v>
      </c>
      <c r="Y7" s="112">
        <v>0</v>
      </c>
    </row>
    <row r="8" spans="1:25" ht="14.25" customHeight="1" x14ac:dyDescent="0.2">
      <c r="A8" s="142" t="s">
        <v>209</v>
      </c>
      <c r="B8" s="4">
        <v>3720</v>
      </c>
      <c r="C8" s="10">
        <f t="shared" si="0"/>
        <v>6</v>
      </c>
      <c r="D8" s="33">
        <v>23</v>
      </c>
      <c r="E8" s="34">
        <v>26</v>
      </c>
      <c r="F8" s="35">
        <v>1</v>
      </c>
      <c r="G8" s="72">
        <v>20.464247311827958</v>
      </c>
      <c r="H8" s="36">
        <v>0</v>
      </c>
      <c r="I8" s="19">
        <v>100</v>
      </c>
      <c r="J8" s="37">
        <v>1</v>
      </c>
      <c r="K8" s="135">
        <v>3.5719568111226154</v>
      </c>
      <c r="L8" s="38">
        <v>0</v>
      </c>
      <c r="M8" s="6">
        <v>28.23</v>
      </c>
      <c r="N8" s="82">
        <v>0</v>
      </c>
      <c r="O8" s="39">
        <v>10</v>
      </c>
      <c r="P8" s="40">
        <v>12</v>
      </c>
      <c r="Q8" s="41">
        <v>1</v>
      </c>
      <c r="R8" s="42">
        <v>3</v>
      </c>
      <c r="S8" s="43">
        <v>2</v>
      </c>
      <c r="T8" s="44">
        <v>0</v>
      </c>
      <c r="U8" s="76">
        <v>1</v>
      </c>
      <c r="V8" s="45">
        <v>1</v>
      </c>
      <c r="W8" s="110">
        <v>30</v>
      </c>
      <c r="X8" s="111">
        <v>84</v>
      </c>
      <c r="Y8" s="112">
        <v>1</v>
      </c>
    </row>
    <row r="9" spans="1:25" ht="14.25" customHeight="1" x14ac:dyDescent="0.2">
      <c r="A9" s="142" t="s">
        <v>145</v>
      </c>
      <c r="B9" s="4">
        <v>3984</v>
      </c>
      <c r="C9" s="10">
        <f t="shared" si="0"/>
        <v>9</v>
      </c>
      <c r="D9" s="33">
        <v>23</v>
      </c>
      <c r="E9" s="34">
        <v>26</v>
      </c>
      <c r="F9" s="35">
        <v>1</v>
      </c>
      <c r="G9" s="72">
        <v>38.88805220883534</v>
      </c>
      <c r="H9" s="36">
        <v>1</v>
      </c>
      <c r="I9" s="19">
        <v>100</v>
      </c>
      <c r="J9" s="37">
        <v>1</v>
      </c>
      <c r="K9" s="135">
        <v>3.4654107073413125</v>
      </c>
      <c r="L9" s="38">
        <v>1</v>
      </c>
      <c r="M9" s="6">
        <v>57.73</v>
      </c>
      <c r="N9" s="82">
        <v>0</v>
      </c>
      <c r="O9" s="39">
        <v>10</v>
      </c>
      <c r="P9" s="40">
        <v>24</v>
      </c>
      <c r="Q9" s="41">
        <v>1</v>
      </c>
      <c r="R9" s="42">
        <v>3</v>
      </c>
      <c r="S9" s="43">
        <v>5</v>
      </c>
      <c r="T9" s="44">
        <v>1</v>
      </c>
      <c r="U9" s="76">
        <v>1</v>
      </c>
      <c r="V9" s="45">
        <v>1</v>
      </c>
      <c r="W9" s="110">
        <v>30</v>
      </c>
      <c r="X9" s="111">
        <v>60</v>
      </c>
      <c r="Y9" s="112">
        <v>1</v>
      </c>
    </row>
    <row r="10" spans="1:25" ht="14.25" customHeight="1" x14ac:dyDescent="0.2">
      <c r="A10" s="142" t="s">
        <v>144</v>
      </c>
      <c r="B10" s="4">
        <v>6607</v>
      </c>
      <c r="C10" s="10">
        <f t="shared" si="0"/>
        <v>4</v>
      </c>
      <c r="D10" s="33">
        <v>28</v>
      </c>
      <c r="E10" s="34">
        <v>25</v>
      </c>
      <c r="F10" s="35">
        <v>0</v>
      </c>
      <c r="G10" s="72">
        <v>17.46329650370819</v>
      </c>
      <c r="H10" s="36">
        <v>0</v>
      </c>
      <c r="I10" s="19">
        <v>74.599999999999994</v>
      </c>
      <c r="J10" s="37">
        <v>0</v>
      </c>
      <c r="K10" s="135">
        <v>1.779570530312018</v>
      </c>
      <c r="L10" s="38">
        <v>0</v>
      </c>
      <c r="M10" s="6">
        <v>33.6</v>
      </c>
      <c r="N10" s="82">
        <v>0</v>
      </c>
      <c r="O10" s="39">
        <v>20</v>
      </c>
      <c r="P10" s="40">
        <v>21</v>
      </c>
      <c r="Q10" s="41">
        <v>1</v>
      </c>
      <c r="R10" s="42">
        <v>5</v>
      </c>
      <c r="S10" s="43">
        <v>6</v>
      </c>
      <c r="T10" s="44">
        <v>1</v>
      </c>
      <c r="U10" s="76">
        <v>1</v>
      </c>
      <c r="V10" s="45">
        <v>1</v>
      </c>
      <c r="W10" s="110">
        <v>60</v>
      </c>
      <c r="X10" s="111">
        <v>51</v>
      </c>
      <c r="Y10" s="112">
        <v>0</v>
      </c>
    </row>
    <row r="11" spans="1:25" ht="14.25" customHeight="1" x14ac:dyDescent="0.2">
      <c r="A11" s="142" t="s">
        <v>143</v>
      </c>
      <c r="B11" s="4">
        <v>11881</v>
      </c>
      <c r="C11" s="10">
        <f t="shared" si="0"/>
        <v>2</v>
      </c>
      <c r="D11" s="33">
        <v>40</v>
      </c>
      <c r="E11" s="34">
        <v>20</v>
      </c>
      <c r="F11" s="35">
        <v>0</v>
      </c>
      <c r="G11" s="72">
        <v>16.682939146536487</v>
      </c>
      <c r="H11" s="36">
        <v>0</v>
      </c>
      <c r="I11" s="19">
        <v>88.7</v>
      </c>
      <c r="J11" s="37">
        <v>1</v>
      </c>
      <c r="K11" s="135">
        <v>2.9158215010141988</v>
      </c>
      <c r="L11" s="38">
        <v>0</v>
      </c>
      <c r="M11" s="6">
        <v>23.9</v>
      </c>
      <c r="N11" s="82">
        <v>0</v>
      </c>
      <c r="O11" s="39">
        <v>28</v>
      </c>
      <c r="P11" s="40">
        <v>16</v>
      </c>
      <c r="Q11" s="41">
        <v>0</v>
      </c>
      <c r="R11" s="42">
        <v>10</v>
      </c>
      <c r="S11" s="43">
        <v>5</v>
      </c>
      <c r="T11" s="44">
        <v>0</v>
      </c>
      <c r="U11" s="76">
        <v>0</v>
      </c>
      <c r="V11" s="45">
        <v>1</v>
      </c>
      <c r="W11" s="110">
        <v>120</v>
      </c>
      <c r="X11" s="111">
        <v>40</v>
      </c>
      <c r="Y11" s="112">
        <v>0</v>
      </c>
    </row>
    <row r="12" spans="1:25" ht="14.25" customHeight="1" x14ac:dyDescent="0.2">
      <c r="A12" s="142" t="s">
        <v>142</v>
      </c>
      <c r="B12" s="4">
        <v>4148</v>
      </c>
      <c r="C12" s="10">
        <f t="shared" si="0"/>
        <v>3</v>
      </c>
      <c r="D12" s="33">
        <v>23</v>
      </c>
      <c r="E12" s="34">
        <v>20</v>
      </c>
      <c r="F12" s="35">
        <v>0</v>
      </c>
      <c r="G12" s="72">
        <v>15.151880424300868</v>
      </c>
      <c r="H12" s="36">
        <v>0</v>
      </c>
      <c r="I12" s="19">
        <v>100</v>
      </c>
      <c r="J12" s="37">
        <v>1</v>
      </c>
      <c r="K12" s="135">
        <v>2.3068326947637292</v>
      </c>
      <c r="L12" s="38">
        <v>0</v>
      </c>
      <c r="M12" s="6">
        <v>31.58</v>
      </c>
      <c r="N12" s="82">
        <v>0</v>
      </c>
      <c r="O12" s="39">
        <v>10</v>
      </c>
      <c r="P12" s="40">
        <v>5</v>
      </c>
      <c r="Q12" s="41">
        <v>0</v>
      </c>
      <c r="R12" s="42">
        <v>3</v>
      </c>
      <c r="S12" s="43">
        <v>1</v>
      </c>
      <c r="T12" s="44">
        <v>0</v>
      </c>
      <c r="U12" s="76">
        <v>1</v>
      </c>
      <c r="V12" s="45">
        <v>1</v>
      </c>
      <c r="W12" s="110">
        <v>30</v>
      </c>
      <c r="X12" s="111">
        <v>28</v>
      </c>
      <c r="Y12" s="112">
        <v>0</v>
      </c>
    </row>
    <row r="13" spans="1:25" ht="14.25" customHeight="1" x14ac:dyDescent="0.2">
      <c r="A13" s="142" t="s">
        <v>141</v>
      </c>
      <c r="B13" s="4">
        <v>357</v>
      </c>
      <c r="C13" s="10">
        <f t="shared" si="0"/>
        <v>7</v>
      </c>
      <c r="D13" s="33">
        <v>4</v>
      </c>
      <c r="E13" s="34">
        <v>1</v>
      </c>
      <c r="F13" s="35">
        <v>0</v>
      </c>
      <c r="G13" s="72">
        <v>28.011204481792717</v>
      </c>
      <c r="H13" s="36">
        <v>0</v>
      </c>
      <c r="I13" s="19">
        <v>100</v>
      </c>
      <c r="J13" s="37">
        <v>1</v>
      </c>
      <c r="K13" s="135">
        <v>10.472610096670246</v>
      </c>
      <c r="L13" s="38">
        <v>1</v>
      </c>
      <c r="M13" s="6">
        <v>151.26</v>
      </c>
      <c r="N13" s="82" t="s">
        <v>233</v>
      </c>
      <c r="O13" s="39">
        <v>4</v>
      </c>
      <c r="P13" s="40">
        <v>12</v>
      </c>
      <c r="Q13" s="41">
        <v>1</v>
      </c>
      <c r="R13" s="42">
        <v>1</v>
      </c>
      <c r="S13" s="43">
        <v>1</v>
      </c>
      <c r="T13" s="44">
        <v>1</v>
      </c>
      <c r="U13" s="76">
        <v>1</v>
      </c>
      <c r="V13" s="45">
        <v>1</v>
      </c>
      <c r="W13" s="110">
        <v>4</v>
      </c>
      <c r="X13" s="111">
        <v>5</v>
      </c>
      <c r="Y13" s="112">
        <v>1</v>
      </c>
    </row>
    <row r="14" spans="1:25" ht="14.25" customHeight="1" x14ac:dyDescent="0.2">
      <c r="A14" s="142" t="s">
        <v>140</v>
      </c>
      <c r="B14" s="4">
        <v>1349</v>
      </c>
      <c r="C14" s="10">
        <f t="shared" si="0"/>
        <v>4</v>
      </c>
      <c r="D14" s="33">
        <v>15</v>
      </c>
      <c r="E14" s="34">
        <v>5</v>
      </c>
      <c r="F14" s="35">
        <v>0</v>
      </c>
      <c r="G14" s="72">
        <v>11.11934766493699</v>
      </c>
      <c r="H14" s="36">
        <v>0</v>
      </c>
      <c r="I14" s="19">
        <v>100</v>
      </c>
      <c r="J14" s="37">
        <v>1</v>
      </c>
      <c r="K14" s="135">
        <v>1.59798149705635</v>
      </c>
      <c r="L14" s="38">
        <v>0</v>
      </c>
      <c r="M14" s="6">
        <v>37.06</v>
      </c>
      <c r="N14" s="82">
        <v>0</v>
      </c>
      <c r="O14" s="39">
        <v>9</v>
      </c>
      <c r="P14" s="40">
        <v>4</v>
      </c>
      <c r="Q14" s="41">
        <v>0</v>
      </c>
      <c r="R14" s="42">
        <v>2</v>
      </c>
      <c r="S14" s="43">
        <v>2</v>
      </c>
      <c r="T14" s="44">
        <v>1</v>
      </c>
      <c r="U14" s="76">
        <v>1</v>
      </c>
      <c r="V14" s="45">
        <v>1</v>
      </c>
      <c r="W14" s="110">
        <v>20</v>
      </c>
      <c r="X14" s="111">
        <v>0</v>
      </c>
      <c r="Y14" s="112">
        <v>0</v>
      </c>
    </row>
    <row r="15" spans="1:25" ht="14.25" customHeight="1" x14ac:dyDescent="0.2">
      <c r="A15" s="142" t="s">
        <v>139</v>
      </c>
      <c r="B15" s="4">
        <v>451</v>
      </c>
      <c r="C15" s="10">
        <f t="shared" si="0"/>
        <v>9</v>
      </c>
      <c r="D15" s="33">
        <v>4</v>
      </c>
      <c r="E15" s="34">
        <v>6</v>
      </c>
      <c r="F15" s="35">
        <v>1</v>
      </c>
      <c r="G15" s="72">
        <v>34.332594235033262</v>
      </c>
      <c r="H15" s="36">
        <v>1</v>
      </c>
      <c r="I15" s="19">
        <v>100</v>
      </c>
      <c r="J15" s="37">
        <v>1</v>
      </c>
      <c r="K15" s="135">
        <v>1.7812413025327025</v>
      </c>
      <c r="L15" s="38">
        <v>1</v>
      </c>
      <c r="M15" s="6">
        <v>168.51</v>
      </c>
      <c r="N15" s="82" t="s">
        <v>233</v>
      </c>
      <c r="O15" s="39">
        <v>4</v>
      </c>
      <c r="P15" s="40">
        <v>12</v>
      </c>
      <c r="Q15" s="41">
        <v>1</v>
      </c>
      <c r="R15" s="42">
        <v>1</v>
      </c>
      <c r="S15" s="43">
        <v>2</v>
      </c>
      <c r="T15" s="44">
        <v>1</v>
      </c>
      <c r="U15" s="76">
        <v>1</v>
      </c>
      <c r="V15" s="45">
        <v>1</v>
      </c>
      <c r="W15" s="110">
        <v>4</v>
      </c>
      <c r="X15" s="111">
        <v>19</v>
      </c>
      <c r="Y15" s="112">
        <v>1</v>
      </c>
    </row>
    <row r="16" spans="1:25" ht="14.25" customHeight="1" x14ac:dyDescent="0.2">
      <c r="A16" s="142" t="s">
        <v>138</v>
      </c>
      <c r="B16" s="4">
        <v>113</v>
      </c>
      <c r="C16" s="10">
        <f t="shared" si="0"/>
        <v>4</v>
      </c>
      <c r="D16" s="33">
        <v>4</v>
      </c>
      <c r="E16" s="34">
        <v>1</v>
      </c>
      <c r="F16" s="35">
        <v>0</v>
      </c>
      <c r="G16" s="72">
        <v>17.699115044247787</v>
      </c>
      <c r="H16" s="36">
        <v>0</v>
      </c>
      <c r="I16" s="19">
        <v>100</v>
      </c>
      <c r="J16" s="37">
        <v>1</v>
      </c>
      <c r="K16" s="135">
        <v>0.86058519793459543</v>
      </c>
      <c r="L16" s="38">
        <v>0</v>
      </c>
      <c r="M16" s="6">
        <v>530.97</v>
      </c>
      <c r="N16" s="82" t="s">
        <v>233</v>
      </c>
      <c r="O16" s="39">
        <v>4</v>
      </c>
      <c r="P16" s="40">
        <v>12</v>
      </c>
      <c r="Q16" s="41">
        <v>1</v>
      </c>
      <c r="R16" s="42">
        <v>1</v>
      </c>
      <c r="S16" s="43">
        <v>1</v>
      </c>
      <c r="T16" s="44">
        <v>1</v>
      </c>
      <c r="U16" s="76">
        <v>1</v>
      </c>
      <c r="V16" s="45">
        <v>0</v>
      </c>
      <c r="W16" s="110">
        <v>4</v>
      </c>
      <c r="X16" s="111">
        <v>0</v>
      </c>
      <c r="Y16" s="112">
        <v>0</v>
      </c>
    </row>
    <row r="17" spans="1:25" ht="14.25" customHeight="1" x14ac:dyDescent="0.2">
      <c r="A17" s="142" t="s">
        <v>137</v>
      </c>
      <c r="B17" s="4">
        <v>1649</v>
      </c>
      <c r="C17" s="10">
        <v>6</v>
      </c>
      <c r="D17" s="33">
        <v>15</v>
      </c>
      <c r="E17" s="34">
        <v>4</v>
      </c>
      <c r="F17" s="35">
        <v>0</v>
      </c>
      <c r="G17" s="72">
        <v>30.611279563371742</v>
      </c>
      <c r="H17" s="36">
        <v>1</v>
      </c>
      <c r="I17" s="19">
        <v>100</v>
      </c>
      <c r="J17" s="37">
        <v>1</v>
      </c>
      <c r="K17" s="135">
        <v>1.6433747412008279</v>
      </c>
      <c r="L17" s="38">
        <v>0</v>
      </c>
      <c r="M17" s="6">
        <v>60.64</v>
      </c>
      <c r="N17" s="82">
        <v>1</v>
      </c>
      <c r="O17" s="39">
        <v>9</v>
      </c>
      <c r="P17" s="40">
        <v>17</v>
      </c>
      <c r="Q17" s="41">
        <v>1</v>
      </c>
      <c r="R17" s="42">
        <v>2</v>
      </c>
      <c r="S17" s="43">
        <v>1</v>
      </c>
      <c r="T17" s="44">
        <v>0</v>
      </c>
      <c r="U17" s="76">
        <v>1</v>
      </c>
      <c r="V17" s="45">
        <v>1</v>
      </c>
      <c r="W17" s="110">
        <v>20</v>
      </c>
      <c r="X17" s="111">
        <v>6</v>
      </c>
      <c r="Y17" s="112">
        <v>0</v>
      </c>
    </row>
    <row r="18" spans="1:25" ht="14.25" customHeight="1" x14ac:dyDescent="0.2">
      <c r="A18" s="142" t="s">
        <v>136</v>
      </c>
      <c r="B18" s="4">
        <v>660</v>
      </c>
      <c r="C18" s="10">
        <f t="shared" si="0"/>
        <v>2</v>
      </c>
      <c r="D18" s="33">
        <v>5</v>
      </c>
      <c r="E18" s="34">
        <v>2</v>
      </c>
      <c r="F18" s="35">
        <v>0</v>
      </c>
      <c r="G18" s="72">
        <v>0</v>
      </c>
      <c r="H18" s="36">
        <v>0</v>
      </c>
      <c r="I18" s="19">
        <v>100</v>
      </c>
      <c r="J18" s="37">
        <v>1</v>
      </c>
      <c r="K18" s="135">
        <v>0</v>
      </c>
      <c r="L18" s="38">
        <v>0</v>
      </c>
      <c r="M18" s="6">
        <v>30.3</v>
      </c>
      <c r="N18" s="82" t="s">
        <v>233</v>
      </c>
      <c r="O18" s="39">
        <v>6</v>
      </c>
      <c r="P18" s="40">
        <v>2</v>
      </c>
      <c r="Q18" s="41">
        <v>0</v>
      </c>
      <c r="R18" s="42">
        <v>2</v>
      </c>
      <c r="S18" s="43">
        <v>1</v>
      </c>
      <c r="T18" s="44">
        <v>0</v>
      </c>
      <c r="U18" s="76">
        <v>1</v>
      </c>
      <c r="V18" s="45">
        <v>0</v>
      </c>
      <c r="W18" s="110">
        <v>6</v>
      </c>
      <c r="X18" s="111">
        <v>0</v>
      </c>
      <c r="Y18" s="112">
        <v>0</v>
      </c>
    </row>
    <row r="19" spans="1:25" ht="14.25" customHeight="1" x14ac:dyDescent="0.2">
      <c r="A19" s="142" t="s">
        <v>135</v>
      </c>
      <c r="B19" s="4">
        <v>539</v>
      </c>
      <c r="C19" s="10">
        <f t="shared" si="0"/>
        <v>7</v>
      </c>
      <c r="D19" s="33">
        <v>5</v>
      </c>
      <c r="E19" s="34">
        <v>10</v>
      </c>
      <c r="F19" s="35">
        <v>1</v>
      </c>
      <c r="G19" s="72">
        <v>37.105751391465674</v>
      </c>
      <c r="H19" s="36">
        <v>1</v>
      </c>
      <c r="I19" s="19">
        <v>100</v>
      </c>
      <c r="J19" s="37">
        <v>1</v>
      </c>
      <c r="K19" s="135">
        <v>4.2702956358517126</v>
      </c>
      <c r="L19" s="38">
        <v>1</v>
      </c>
      <c r="M19" s="6">
        <v>152.13</v>
      </c>
      <c r="N19" s="82" t="s">
        <v>233</v>
      </c>
      <c r="O19" s="39">
        <v>6</v>
      </c>
      <c r="P19" s="40">
        <v>4</v>
      </c>
      <c r="Q19" s="41">
        <v>0</v>
      </c>
      <c r="R19" s="42">
        <v>2</v>
      </c>
      <c r="S19" s="43">
        <v>2</v>
      </c>
      <c r="T19" s="44">
        <v>1</v>
      </c>
      <c r="U19" s="76">
        <v>1</v>
      </c>
      <c r="V19" s="45">
        <v>1</v>
      </c>
      <c r="W19" s="110">
        <v>6</v>
      </c>
      <c r="X19" s="111">
        <v>1</v>
      </c>
      <c r="Y19" s="112">
        <v>0</v>
      </c>
    </row>
    <row r="20" spans="1:25" ht="14.25" customHeight="1" x14ac:dyDescent="0.2">
      <c r="A20" s="142" t="s">
        <v>134</v>
      </c>
      <c r="B20" s="4">
        <v>705</v>
      </c>
      <c r="C20" s="10">
        <f t="shared" si="0"/>
        <v>4</v>
      </c>
      <c r="D20" s="33">
        <v>5</v>
      </c>
      <c r="E20" s="34">
        <v>4</v>
      </c>
      <c r="F20" s="35">
        <v>0</v>
      </c>
      <c r="G20" s="72">
        <v>7.0921985815602833</v>
      </c>
      <c r="H20" s="36">
        <v>0</v>
      </c>
      <c r="I20" s="19">
        <v>100</v>
      </c>
      <c r="J20" s="37">
        <v>1</v>
      </c>
      <c r="K20" s="135">
        <v>0.99875156054931336</v>
      </c>
      <c r="L20" s="38">
        <v>0</v>
      </c>
      <c r="M20" s="6">
        <v>109.22</v>
      </c>
      <c r="N20" s="82" t="s">
        <v>233</v>
      </c>
      <c r="O20" s="39">
        <v>6</v>
      </c>
      <c r="P20" s="40">
        <v>10</v>
      </c>
      <c r="Q20" s="41">
        <v>1</v>
      </c>
      <c r="R20" s="42">
        <v>2</v>
      </c>
      <c r="S20" s="43">
        <v>1</v>
      </c>
      <c r="T20" s="44">
        <v>0</v>
      </c>
      <c r="U20" s="76">
        <v>1</v>
      </c>
      <c r="V20" s="45">
        <v>1</v>
      </c>
      <c r="W20" s="110">
        <v>6</v>
      </c>
      <c r="X20" s="111">
        <v>0</v>
      </c>
      <c r="Y20" s="112">
        <v>0</v>
      </c>
    </row>
    <row r="21" spans="1:25" ht="14.25" customHeight="1" x14ac:dyDescent="0.2">
      <c r="A21" s="142" t="s">
        <v>133</v>
      </c>
      <c r="B21" s="4">
        <v>258</v>
      </c>
      <c r="C21" s="10">
        <f t="shared" si="0"/>
        <v>5</v>
      </c>
      <c r="D21" s="33">
        <v>4</v>
      </c>
      <c r="E21" s="34">
        <v>1</v>
      </c>
      <c r="F21" s="35">
        <v>0</v>
      </c>
      <c r="G21" s="72">
        <v>0</v>
      </c>
      <c r="H21" s="36">
        <v>0</v>
      </c>
      <c r="I21" s="19">
        <v>100</v>
      </c>
      <c r="J21" s="37">
        <v>1</v>
      </c>
      <c r="K21" s="135">
        <v>0</v>
      </c>
      <c r="L21" s="38">
        <v>0</v>
      </c>
      <c r="M21" s="6">
        <v>232.56</v>
      </c>
      <c r="N21" s="82" t="s">
        <v>233</v>
      </c>
      <c r="O21" s="39">
        <v>4</v>
      </c>
      <c r="P21" s="40">
        <v>5</v>
      </c>
      <c r="Q21" s="41">
        <v>1</v>
      </c>
      <c r="R21" s="42">
        <v>1</v>
      </c>
      <c r="S21" s="43">
        <v>1</v>
      </c>
      <c r="T21" s="44">
        <v>1</v>
      </c>
      <c r="U21" s="76">
        <v>1</v>
      </c>
      <c r="V21" s="45">
        <v>1</v>
      </c>
      <c r="W21" s="110">
        <v>4</v>
      </c>
      <c r="X21" s="111">
        <v>0</v>
      </c>
      <c r="Y21" s="112">
        <v>0</v>
      </c>
    </row>
    <row r="22" spans="1:25" ht="14.25" customHeight="1" x14ac:dyDescent="0.2">
      <c r="A22" s="142" t="s">
        <v>132</v>
      </c>
      <c r="B22" s="4">
        <v>829</v>
      </c>
      <c r="C22" s="10">
        <f t="shared" si="0"/>
        <v>5</v>
      </c>
      <c r="D22" s="33">
        <v>5</v>
      </c>
      <c r="E22" s="34">
        <v>3</v>
      </c>
      <c r="F22" s="35">
        <v>0</v>
      </c>
      <c r="G22" s="72">
        <v>18.094089264173704</v>
      </c>
      <c r="H22" s="36">
        <v>0</v>
      </c>
      <c r="I22" s="19">
        <v>100</v>
      </c>
      <c r="J22" s="37">
        <v>1</v>
      </c>
      <c r="K22" s="135">
        <v>4.7352024922118385</v>
      </c>
      <c r="L22" s="38">
        <v>0</v>
      </c>
      <c r="M22" s="6">
        <v>60.31</v>
      </c>
      <c r="N22" s="82" t="s">
        <v>233</v>
      </c>
      <c r="O22" s="39">
        <v>6</v>
      </c>
      <c r="P22" s="40">
        <v>8</v>
      </c>
      <c r="Q22" s="41">
        <v>1</v>
      </c>
      <c r="R22" s="42">
        <v>2</v>
      </c>
      <c r="S22" s="43">
        <v>2</v>
      </c>
      <c r="T22" s="44">
        <v>1</v>
      </c>
      <c r="U22" s="76">
        <v>1</v>
      </c>
      <c r="V22" s="45">
        <v>1</v>
      </c>
      <c r="W22" s="110">
        <v>6</v>
      </c>
      <c r="X22" s="111">
        <v>0</v>
      </c>
      <c r="Y22" s="112">
        <v>0</v>
      </c>
    </row>
    <row r="23" spans="1:25" ht="14.25" customHeight="1" x14ac:dyDescent="0.2">
      <c r="A23" s="142" t="s">
        <v>131</v>
      </c>
      <c r="B23" s="4">
        <v>798</v>
      </c>
      <c r="C23" s="10">
        <f t="shared" si="0"/>
        <v>6</v>
      </c>
      <c r="D23" s="33">
        <v>5</v>
      </c>
      <c r="E23" s="34">
        <v>9</v>
      </c>
      <c r="F23" s="35">
        <v>1</v>
      </c>
      <c r="G23" s="72">
        <v>12.531328320802006</v>
      </c>
      <c r="H23" s="36">
        <v>0</v>
      </c>
      <c r="I23" s="19">
        <v>100</v>
      </c>
      <c r="J23" s="37">
        <v>1</v>
      </c>
      <c r="K23" s="135">
        <v>0.81619327456741753</v>
      </c>
      <c r="L23" s="38">
        <v>0</v>
      </c>
      <c r="M23" s="6">
        <v>65.16</v>
      </c>
      <c r="N23" s="82" t="s">
        <v>233</v>
      </c>
      <c r="O23" s="39">
        <v>6</v>
      </c>
      <c r="P23" s="40">
        <v>9</v>
      </c>
      <c r="Q23" s="41">
        <v>1</v>
      </c>
      <c r="R23" s="42">
        <v>2</v>
      </c>
      <c r="S23" s="43">
        <v>5</v>
      </c>
      <c r="T23" s="44">
        <v>1</v>
      </c>
      <c r="U23" s="76">
        <v>1</v>
      </c>
      <c r="V23" s="45">
        <v>1</v>
      </c>
      <c r="W23" s="110">
        <v>6</v>
      </c>
      <c r="X23" s="111">
        <v>0</v>
      </c>
      <c r="Y23" s="112">
        <v>0</v>
      </c>
    </row>
    <row r="24" spans="1:25" ht="14.25" customHeight="1" x14ac:dyDescent="0.2">
      <c r="A24" s="142" t="s">
        <v>130</v>
      </c>
      <c r="B24" s="4">
        <v>2003</v>
      </c>
      <c r="C24" s="10">
        <f t="shared" si="0"/>
        <v>3</v>
      </c>
      <c r="D24" s="33">
        <v>15</v>
      </c>
      <c r="E24" s="34">
        <v>2</v>
      </c>
      <c r="F24" s="35">
        <v>0</v>
      </c>
      <c r="G24" s="72">
        <v>6.4902646030953566</v>
      </c>
      <c r="H24" s="36">
        <v>0</v>
      </c>
      <c r="I24" s="19">
        <v>100</v>
      </c>
      <c r="J24" s="37">
        <v>1</v>
      </c>
      <c r="K24" s="135">
        <v>2.4329159212880143</v>
      </c>
      <c r="L24" s="38">
        <v>0</v>
      </c>
      <c r="M24" s="6">
        <v>27.96</v>
      </c>
      <c r="N24" s="82">
        <v>0</v>
      </c>
      <c r="O24" s="39">
        <v>9</v>
      </c>
      <c r="P24" s="40">
        <v>7</v>
      </c>
      <c r="Q24" s="41">
        <v>0</v>
      </c>
      <c r="R24" s="42">
        <v>2</v>
      </c>
      <c r="S24" s="43">
        <v>1</v>
      </c>
      <c r="T24" s="44">
        <v>0</v>
      </c>
      <c r="U24" s="76">
        <v>1</v>
      </c>
      <c r="V24" s="45">
        <v>1</v>
      </c>
      <c r="W24" s="110">
        <v>20</v>
      </c>
      <c r="X24" s="111">
        <v>0</v>
      </c>
      <c r="Y24" s="112">
        <v>0</v>
      </c>
    </row>
    <row r="25" spans="1:25" ht="14.25" customHeight="1" x14ac:dyDescent="0.2">
      <c r="A25" s="142" t="s">
        <v>129</v>
      </c>
      <c r="B25" s="4">
        <v>324</v>
      </c>
      <c r="C25" s="10">
        <f t="shared" si="0"/>
        <v>5</v>
      </c>
      <c r="D25" s="33">
        <v>4</v>
      </c>
      <c r="E25" s="34">
        <v>4</v>
      </c>
      <c r="F25" s="35">
        <v>1</v>
      </c>
      <c r="G25" s="72">
        <v>9.2592592592592595</v>
      </c>
      <c r="H25" s="36">
        <v>0</v>
      </c>
      <c r="I25" s="19">
        <v>100</v>
      </c>
      <c r="J25" s="37">
        <v>1</v>
      </c>
      <c r="K25" s="135">
        <v>1.4505893019038985</v>
      </c>
      <c r="L25" s="38">
        <v>0</v>
      </c>
      <c r="M25" s="6">
        <v>92.59</v>
      </c>
      <c r="N25" s="82" t="s">
        <v>233</v>
      </c>
      <c r="O25" s="39">
        <v>4</v>
      </c>
      <c r="P25" s="40">
        <v>4</v>
      </c>
      <c r="Q25" s="41">
        <v>1</v>
      </c>
      <c r="R25" s="42">
        <v>1</v>
      </c>
      <c r="S25" s="43">
        <v>1</v>
      </c>
      <c r="T25" s="44">
        <v>1</v>
      </c>
      <c r="U25" s="76">
        <v>1</v>
      </c>
      <c r="V25" s="45">
        <v>0</v>
      </c>
      <c r="W25" s="110">
        <v>4</v>
      </c>
      <c r="X25" s="111">
        <v>0</v>
      </c>
      <c r="Y25" s="112">
        <v>0</v>
      </c>
    </row>
    <row r="26" spans="1:25" ht="14.25" customHeight="1" x14ac:dyDescent="0.2">
      <c r="A26" s="142" t="s">
        <v>128</v>
      </c>
      <c r="B26" s="4">
        <v>308</v>
      </c>
      <c r="C26" s="10">
        <f t="shared" si="0"/>
        <v>7</v>
      </c>
      <c r="D26" s="33">
        <v>4</v>
      </c>
      <c r="E26" s="34">
        <v>3</v>
      </c>
      <c r="F26" s="35">
        <v>0</v>
      </c>
      <c r="G26" s="72">
        <v>32.467532467532465</v>
      </c>
      <c r="H26" s="36">
        <v>1</v>
      </c>
      <c r="I26" s="19">
        <v>100</v>
      </c>
      <c r="J26" s="37">
        <v>1</v>
      </c>
      <c r="K26" s="135">
        <v>1.6078184110970994</v>
      </c>
      <c r="L26" s="38">
        <v>1</v>
      </c>
      <c r="M26" s="6">
        <v>165.58</v>
      </c>
      <c r="N26" s="82" t="s">
        <v>233</v>
      </c>
      <c r="O26" s="39">
        <v>4</v>
      </c>
      <c r="P26" s="40">
        <v>1</v>
      </c>
      <c r="Q26" s="41">
        <v>0</v>
      </c>
      <c r="R26" s="42">
        <v>1</v>
      </c>
      <c r="S26" s="43">
        <v>1</v>
      </c>
      <c r="T26" s="44">
        <v>1</v>
      </c>
      <c r="U26" s="76">
        <v>1</v>
      </c>
      <c r="V26" s="45">
        <v>1</v>
      </c>
      <c r="W26" s="110">
        <v>4</v>
      </c>
      <c r="X26" s="111">
        <v>25</v>
      </c>
      <c r="Y26" s="112">
        <v>1</v>
      </c>
    </row>
    <row r="27" spans="1:25" ht="14.25" customHeight="1" x14ac:dyDescent="0.2">
      <c r="A27" s="142" t="s">
        <v>127</v>
      </c>
      <c r="B27" s="4">
        <v>791</v>
      </c>
      <c r="C27" s="10">
        <f t="shared" si="0"/>
        <v>7</v>
      </c>
      <c r="D27" s="33">
        <v>5</v>
      </c>
      <c r="E27" s="34">
        <v>2</v>
      </c>
      <c r="F27" s="35">
        <v>0</v>
      </c>
      <c r="G27" s="72">
        <v>40.599241466498107</v>
      </c>
      <c r="H27" s="36">
        <v>1</v>
      </c>
      <c r="I27" s="19">
        <v>100</v>
      </c>
      <c r="J27" s="37">
        <v>1</v>
      </c>
      <c r="K27" s="135">
        <v>2.8022559041240744</v>
      </c>
      <c r="L27" s="38">
        <v>1</v>
      </c>
      <c r="M27" s="6">
        <v>126.42</v>
      </c>
      <c r="N27" s="82" t="s">
        <v>233</v>
      </c>
      <c r="O27" s="39">
        <v>6</v>
      </c>
      <c r="P27" s="40">
        <v>11</v>
      </c>
      <c r="Q27" s="41">
        <v>1</v>
      </c>
      <c r="R27" s="42">
        <v>2</v>
      </c>
      <c r="S27" s="43">
        <v>1</v>
      </c>
      <c r="T27" s="44">
        <v>0</v>
      </c>
      <c r="U27" s="76">
        <v>1</v>
      </c>
      <c r="V27" s="45">
        <v>1</v>
      </c>
      <c r="W27" s="110">
        <v>6</v>
      </c>
      <c r="X27" s="111">
        <v>6</v>
      </c>
      <c r="Y27" s="112">
        <v>1</v>
      </c>
    </row>
    <row r="28" spans="1:25" ht="14.25" customHeight="1" x14ac:dyDescent="0.2">
      <c r="A28" s="142" t="s">
        <v>126</v>
      </c>
      <c r="B28" s="4">
        <v>322</v>
      </c>
      <c r="C28" s="10">
        <f t="shared" si="0"/>
        <v>5</v>
      </c>
      <c r="D28" s="33">
        <v>4</v>
      </c>
      <c r="E28" s="34">
        <v>1</v>
      </c>
      <c r="F28" s="35">
        <v>0</v>
      </c>
      <c r="G28" s="72">
        <v>15.527950310559007</v>
      </c>
      <c r="H28" s="36">
        <v>0</v>
      </c>
      <c r="I28" s="19">
        <v>100</v>
      </c>
      <c r="J28" s="37">
        <v>1</v>
      </c>
      <c r="K28" s="135">
        <v>2.3186682520808559</v>
      </c>
      <c r="L28" s="38">
        <v>0</v>
      </c>
      <c r="M28" s="6">
        <v>93.17</v>
      </c>
      <c r="N28" s="82" t="s">
        <v>233</v>
      </c>
      <c r="O28" s="39">
        <v>4</v>
      </c>
      <c r="P28" s="40">
        <v>8</v>
      </c>
      <c r="Q28" s="41">
        <v>1</v>
      </c>
      <c r="R28" s="42">
        <v>1</v>
      </c>
      <c r="S28" s="43">
        <v>1</v>
      </c>
      <c r="T28" s="44">
        <v>1</v>
      </c>
      <c r="U28" s="76">
        <v>1</v>
      </c>
      <c r="V28" s="45">
        <v>1</v>
      </c>
      <c r="W28" s="110">
        <v>4</v>
      </c>
      <c r="X28" s="111">
        <v>0</v>
      </c>
      <c r="Y28" s="112">
        <v>0</v>
      </c>
    </row>
    <row r="29" spans="1:25" ht="14.25" customHeight="1" x14ac:dyDescent="0.2">
      <c r="A29" s="142" t="s">
        <v>125</v>
      </c>
      <c r="B29" s="4">
        <v>569</v>
      </c>
      <c r="C29" s="10">
        <f t="shared" si="0"/>
        <v>6</v>
      </c>
      <c r="D29" s="33">
        <v>5</v>
      </c>
      <c r="E29" s="34">
        <v>2</v>
      </c>
      <c r="F29" s="35">
        <v>0</v>
      </c>
      <c r="G29" s="72">
        <v>17.574692442882249</v>
      </c>
      <c r="H29" s="36">
        <v>0</v>
      </c>
      <c r="I29" s="19">
        <v>100</v>
      </c>
      <c r="J29" s="37">
        <v>1</v>
      </c>
      <c r="K29" s="135">
        <v>7.608695652173914</v>
      </c>
      <c r="L29" s="38">
        <v>1</v>
      </c>
      <c r="M29" s="6">
        <v>101.93</v>
      </c>
      <c r="N29" s="82" t="s">
        <v>233</v>
      </c>
      <c r="O29" s="39">
        <v>6</v>
      </c>
      <c r="P29" s="40">
        <v>25</v>
      </c>
      <c r="Q29" s="41">
        <v>1</v>
      </c>
      <c r="R29" s="42">
        <v>2</v>
      </c>
      <c r="S29" s="43">
        <v>1</v>
      </c>
      <c r="T29" s="44">
        <v>0</v>
      </c>
      <c r="U29" s="76">
        <v>1</v>
      </c>
      <c r="V29" s="45">
        <v>1</v>
      </c>
      <c r="W29" s="110">
        <v>6</v>
      </c>
      <c r="X29" s="111">
        <v>14</v>
      </c>
      <c r="Y29" s="112">
        <v>1</v>
      </c>
    </row>
    <row r="30" spans="1:25" ht="14.25" customHeight="1" x14ac:dyDescent="0.2">
      <c r="A30" s="142" t="s">
        <v>124</v>
      </c>
      <c r="B30" s="4">
        <v>419</v>
      </c>
      <c r="C30" s="10">
        <f t="shared" si="0"/>
        <v>5</v>
      </c>
      <c r="D30" s="33">
        <v>4</v>
      </c>
      <c r="E30" s="34">
        <v>3</v>
      </c>
      <c r="F30" s="35">
        <v>0</v>
      </c>
      <c r="G30" s="72">
        <v>11.933174224343675</v>
      </c>
      <c r="H30" s="36">
        <v>0</v>
      </c>
      <c r="I30" s="19">
        <v>100</v>
      </c>
      <c r="J30" s="37">
        <v>1</v>
      </c>
      <c r="K30" s="135">
        <v>2.5050100200400802</v>
      </c>
      <c r="L30" s="38">
        <v>0</v>
      </c>
      <c r="M30" s="6">
        <v>71.599999999999994</v>
      </c>
      <c r="N30" s="82" t="s">
        <v>233</v>
      </c>
      <c r="O30" s="39">
        <v>4</v>
      </c>
      <c r="P30" s="40">
        <v>5</v>
      </c>
      <c r="Q30" s="41">
        <v>1</v>
      </c>
      <c r="R30" s="42">
        <v>1</v>
      </c>
      <c r="S30" s="43">
        <v>1</v>
      </c>
      <c r="T30" s="44">
        <v>1</v>
      </c>
      <c r="U30" s="76">
        <v>1</v>
      </c>
      <c r="V30" s="45">
        <v>1</v>
      </c>
      <c r="W30" s="110">
        <v>4</v>
      </c>
      <c r="X30" s="111">
        <v>0</v>
      </c>
      <c r="Y30" s="112">
        <v>0</v>
      </c>
    </row>
    <row r="31" spans="1:25" ht="14.25" customHeight="1" x14ac:dyDescent="0.2">
      <c r="A31" s="142" t="s">
        <v>123</v>
      </c>
      <c r="B31" s="4">
        <v>433</v>
      </c>
      <c r="C31" s="10">
        <f t="shared" si="0"/>
        <v>3</v>
      </c>
      <c r="D31" s="33">
        <v>4</v>
      </c>
      <c r="E31" s="34">
        <v>2</v>
      </c>
      <c r="F31" s="35">
        <v>0</v>
      </c>
      <c r="G31" s="72">
        <v>0</v>
      </c>
      <c r="H31" s="36">
        <v>0</v>
      </c>
      <c r="I31" s="19">
        <v>100</v>
      </c>
      <c r="J31" s="37">
        <v>1</v>
      </c>
      <c r="K31" s="135">
        <v>3.8235294117647061</v>
      </c>
      <c r="L31" s="38">
        <v>0</v>
      </c>
      <c r="M31" s="6">
        <v>57.74</v>
      </c>
      <c r="N31" s="82" t="s">
        <v>233</v>
      </c>
      <c r="O31" s="39">
        <v>4</v>
      </c>
      <c r="P31" s="40">
        <v>0</v>
      </c>
      <c r="Q31" s="41">
        <v>0</v>
      </c>
      <c r="R31" s="42">
        <v>1</v>
      </c>
      <c r="S31" s="43">
        <v>0</v>
      </c>
      <c r="T31" s="44">
        <v>0</v>
      </c>
      <c r="U31" s="76">
        <v>1</v>
      </c>
      <c r="V31" s="45">
        <v>1</v>
      </c>
      <c r="W31" s="110">
        <v>4</v>
      </c>
      <c r="X31" s="111">
        <v>0</v>
      </c>
      <c r="Y31" s="112">
        <v>0</v>
      </c>
    </row>
    <row r="32" spans="1:25" ht="14.25" customHeight="1" x14ac:dyDescent="0.2">
      <c r="A32" s="142" t="s">
        <v>122</v>
      </c>
      <c r="B32" s="4">
        <v>760</v>
      </c>
      <c r="C32" s="10">
        <f t="shared" si="0"/>
        <v>3</v>
      </c>
      <c r="D32" s="33">
        <v>5</v>
      </c>
      <c r="E32" s="34">
        <v>2</v>
      </c>
      <c r="F32" s="35">
        <v>0</v>
      </c>
      <c r="G32" s="72">
        <v>10.526315789473685</v>
      </c>
      <c r="H32" s="36">
        <v>0</v>
      </c>
      <c r="I32" s="19">
        <v>100</v>
      </c>
      <c r="J32" s="37">
        <v>1</v>
      </c>
      <c r="K32" s="135">
        <v>1.3399813025864755</v>
      </c>
      <c r="L32" s="38">
        <v>0</v>
      </c>
      <c r="M32" s="6">
        <v>23.68</v>
      </c>
      <c r="N32" s="82" t="s">
        <v>233</v>
      </c>
      <c r="O32" s="39">
        <v>6</v>
      </c>
      <c r="P32" s="40">
        <v>2</v>
      </c>
      <c r="Q32" s="41">
        <v>0</v>
      </c>
      <c r="R32" s="42">
        <v>2</v>
      </c>
      <c r="S32" s="43">
        <v>1</v>
      </c>
      <c r="T32" s="44">
        <v>0</v>
      </c>
      <c r="U32" s="76">
        <v>1</v>
      </c>
      <c r="V32" s="45">
        <v>1</v>
      </c>
      <c r="W32" s="110">
        <v>6</v>
      </c>
      <c r="X32" s="111">
        <v>3</v>
      </c>
      <c r="Y32" s="112">
        <v>0</v>
      </c>
    </row>
    <row r="33" spans="1:25" ht="14.25" customHeight="1" x14ac:dyDescent="0.2">
      <c r="A33" s="142" t="s">
        <v>121</v>
      </c>
      <c r="B33" s="4">
        <v>442</v>
      </c>
      <c r="C33" s="10">
        <f t="shared" si="0"/>
        <v>6</v>
      </c>
      <c r="D33" s="33">
        <v>4</v>
      </c>
      <c r="E33" s="34">
        <v>3</v>
      </c>
      <c r="F33" s="35">
        <v>0</v>
      </c>
      <c r="G33" s="72">
        <v>11.312217194570136</v>
      </c>
      <c r="H33" s="36">
        <v>0</v>
      </c>
      <c r="I33" s="19">
        <v>100</v>
      </c>
      <c r="J33" s="37">
        <v>1</v>
      </c>
      <c r="K33" s="135">
        <v>1.5288788221970555</v>
      </c>
      <c r="L33" s="38">
        <v>0</v>
      </c>
      <c r="M33" s="6">
        <v>101.81</v>
      </c>
      <c r="N33" s="82" t="s">
        <v>233</v>
      </c>
      <c r="O33" s="39">
        <v>4</v>
      </c>
      <c r="P33" s="40">
        <v>5</v>
      </c>
      <c r="Q33" s="41">
        <v>1</v>
      </c>
      <c r="R33" s="42">
        <v>1</v>
      </c>
      <c r="S33" s="43">
        <v>1</v>
      </c>
      <c r="T33" s="44">
        <v>1</v>
      </c>
      <c r="U33" s="76">
        <v>1</v>
      </c>
      <c r="V33" s="45">
        <v>1</v>
      </c>
      <c r="W33" s="110">
        <v>4</v>
      </c>
      <c r="X33" s="111">
        <v>5</v>
      </c>
      <c r="Y33" s="112">
        <v>1</v>
      </c>
    </row>
    <row r="34" spans="1:25" ht="14.25" customHeight="1" x14ac:dyDescent="0.2">
      <c r="A34" s="142" t="s">
        <v>120</v>
      </c>
      <c r="B34" s="4">
        <v>1562</v>
      </c>
      <c r="C34" s="10">
        <f t="shared" si="0"/>
        <v>4</v>
      </c>
      <c r="D34" s="33">
        <v>15</v>
      </c>
      <c r="E34" s="34">
        <v>3</v>
      </c>
      <c r="F34" s="35">
        <v>0</v>
      </c>
      <c r="G34" s="72">
        <v>19.206145966709347</v>
      </c>
      <c r="H34" s="36">
        <v>0</v>
      </c>
      <c r="I34" s="19">
        <v>100</v>
      </c>
      <c r="J34" s="37">
        <v>1</v>
      </c>
      <c r="K34" s="135">
        <v>3.599400099983336</v>
      </c>
      <c r="L34" s="38">
        <v>0</v>
      </c>
      <c r="M34" s="6">
        <v>40.97</v>
      </c>
      <c r="N34" s="82">
        <v>0</v>
      </c>
      <c r="O34" s="39">
        <v>9</v>
      </c>
      <c r="P34" s="40">
        <v>8</v>
      </c>
      <c r="Q34" s="41">
        <v>0</v>
      </c>
      <c r="R34" s="42">
        <v>2</v>
      </c>
      <c r="S34" s="43">
        <v>2</v>
      </c>
      <c r="T34" s="44">
        <v>1</v>
      </c>
      <c r="U34" s="76">
        <v>1</v>
      </c>
      <c r="V34" s="45">
        <v>1</v>
      </c>
      <c r="W34" s="110">
        <v>20</v>
      </c>
      <c r="X34" s="111">
        <v>0</v>
      </c>
      <c r="Y34" s="112">
        <v>0</v>
      </c>
    </row>
    <row r="35" spans="1:25" ht="14.25" customHeight="1" x14ac:dyDescent="0.2">
      <c r="A35" s="142" t="s">
        <v>119</v>
      </c>
      <c r="B35" s="4">
        <v>744</v>
      </c>
      <c r="C35" s="10">
        <f t="shared" si="0"/>
        <v>4</v>
      </c>
      <c r="D35" s="33">
        <v>5</v>
      </c>
      <c r="E35" s="34">
        <v>4</v>
      </c>
      <c r="F35" s="35">
        <v>0</v>
      </c>
      <c r="G35" s="72">
        <v>5.376344086021505</v>
      </c>
      <c r="H35" s="36">
        <v>0</v>
      </c>
      <c r="I35" s="19">
        <v>100</v>
      </c>
      <c r="J35" s="37">
        <v>1</v>
      </c>
      <c r="K35" s="135">
        <v>1.7155928326343879</v>
      </c>
      <c r="L35" s="38">
        <v>0</v>
      </c>
      <c r="M35" s="6">
        <v>107.53</v>
      </c>
      <c r="N35" s="82" t="s">
        <v>233</v>
      </c>
      <c r="O35" s="39">
        <v>6</v>
      </c>
      <c r="P35" s="40">
        <v>5</v>
      </c>
      <c r="Q35" s="41">
        <v>0</v>
      </c>
      <c r="R35" s="42">
        <v>2</v>
      </c>
      <c r="S35" s="43">
        <v>3</v>
      </c>
      <c r="T35" s="44">
        <v>1</v>
      </c>
      <c r="U35" s="76">
        <v>1</v>
      </c>
      <c r="V35" s="45">
        <v>1</v>
      </c>
      <c r="W35" s="110">
        <v>6</v>
      </c>
      <c r="X35" s="111">
        <v>2</v>
      </c>
      <c r="Y35" s="112">
        <v>0</v>
      </c>
    </row>
    <row r="36" spans="1:25" ht="14.25" customHeight="1" x14ac:dyDescent="0.2">
      <c r="A36" s="142" t="s">
        <v>118</v>
      </c>
      <c r="B36" s="4">
        <v>144</v>
      </c>
      <c r="C36" s="10">
        <f t="shared" si="0"/>
        <v>2</v>
      </c>
      <c r="D36" s="33">
        <v>4</v>
      </c>
      <c r="E36" s="34">
        <v>0</v>
      </c>
      <c r="F36" s="35">
        <v>0</v>
      </c>
      <c r="G36" s="72">
        <v>0</v>
      </c>
      <c r="H36" s="36">
        <v>0</v>
      </c>
      <c r="I36" s="19">
        <v>100</v>
      </c>
      <c r="J36" s="37">
        <v>1</v>
      </c>
      <c r="K36" s="135">
        <v>0</v>
      </c>
      <c r="L36" s="38">
        <v>0</v>
      </c>
      <c r="M36" s="6">
        <v>27.78</v>
      </c>
      <c r="N36" s="82" t="s">
        <v>233</v>
      </c>
      <c r="O36" s="39">
        <v>4</v>
      </c>
      <c r="P36" s="40">
        <v>0</v>
      </c>
      <c r="Q36" s="41">
        <v>0</v>
      </c>
      <c r="R36" s="42">
        <v>1</v>
      </c>
      <c r="S36" s="43">
        <v>0</v>
      </c>
      <c r="T36" s="44">
        <v>0</v>
      </c>
      <c r="U36" s="76">
        <v>1</v>
      </c>
      <c r="V36" s="45">
        <v>0</v>
      </c>
      <c r="W36" s="110">
        <v>4</v>
      </c>
      <c r="X36" s="111">
        <v>0</v>
      </c>
      <c r="Y36" s="112">
        <v>0</v>
      </c>
    </row>
    <row r="37" spans="1:25" ht="14.25" customHeight="1" x14ac:dyDescent="0.2">
      <c r="A37" s="142" t="s">
        <v>117</v>
      </c>
      <c r="B37" s="4">
        <v>705</v>
      </c>
      <c r="C37" s="10">
        <f t="shared" si="0"/>
        <v>5</v>
      </c>
      <c r="D37" s="33">
        <v>5</v>
      </c>
      <c r="E37" s="34">
        <v>2</v>
      </c>
      <c r="F37" s="35">
        <v>0</v>
      </c>
      <c r="G37" s="72">
        <v>42.553191489361701</v>
      </c>
      <c r="H37" s="36">
        <v>1</v>
      </c>
      <c r="I37" s="19">
        <v>100</v>
      </c>
      <c r="J37" s="37">
        <v>1</v>
      </c>
      <c r="K37" s="135">
        <v>4.696810375043813</v>
      </c>
      <c r="L37" s="38">
        <v>1</v>
      </c>
      <c r="M37" s="6">
        <v>56.74</v>
      </c>
      <c r="N37" s="82" t="s">
        <v>233</v>
      </c>
      <c r="O37" s="39">
        <v>6</v>
      </c>
      <c r="P37" s="40">
        <v>2</v>
      </c>
      <c r="Q37" s="41">
        <v>0</v>
      </c>
      <c r="R37" s="42">
        <v>2</v>
      </c>
      <c r="S37" s="43">
        <v>1</v>
      </c>
      <c r="T37" s="44">
        <v>0</v>
      </c>
      <c r="U37" s="76">
        <v>1</v>
      </c>
      <c r="V37" s="45">
        <v>1</v>
      </c>
      <c r="W37" s="110">
        <v>6</v>
      </c>
      <c r="X37" s="111">
        <v>0</v>
      </c>
      <c r="Y37" s="112">
        <v>0</v>
      </c>
    </row>
    <row r="38" spans="1:25" ht="14.25" customHeight="1" x14ac:dyDescent="0.2">
      <c r="A38" s="142" t="s">
        <v>116</v>
      </c>
      <c r="B38" s="4">
        <v>1015</v>
      </c>
      <c r="C38" s="10">
        <f t="shared" si="0"/>
        <v>4</v>
      </c>
      <c r="D38" s="33">
        <v>15</v>
      </c>
      <c r="E38" s="34">
        <v>4</v>
      </c>
      <c r="F38" s="35">
        <v>0</v>
      </c>
      <c r="G38" s="72">
        <v>9.9379310344827587</v>
      </c>
      <c r="H38" s="36">
        <v>0</v>
      </c>
      <c r="I38" s="19">
        <v>100</v>
      </c>
      <c r="J38" s="37">
        <v>1</v>
      </c>
      <c r="K38" s="135">
        <v>3.3874709976798147</v>
      </c>
      <c r="L38" s="38">
        <v>0</v>
      </c>
      <c r="M38" s="6">
        <v>35.47</v>
      </c>
      <c r="N38" s="82">
        <v>0</v>
      </c>
      <c r="O38" s="39">
        <v>9</v>
      </c>
      <c r="P38" s="40">
        <v>3</v>
      </c>
      <c r="Q38" s="41">
        <v>0</v>
      </c>
      <c r="R38" s="42">
        <v>2</v>
      </c>
      <c r="S38" s="43">
        <v>3</v>
      </c>
      <c r="T38" s="44">
        <v>1</v>
      </c>
      <c r="U38" s="76">
        <v>1</v>
      </c>
      <c r="V38" s="45">
        <v>1</v>
      </c>
      <c r="W38" s="110">
        <v>20</v>
      </c>
      <c r="X38" s="111">
        <v>0</v>
      </c>
      <c r="Y38" s="112">
        <v>0</v>
      </c>
    </row>
    <row r="39" spans="1:25" ht="14.25" customHeight="1" x14ac:dyDescent="0.2">
      <c r="A39" s="142" t="s">
        <v>115</v>
      </c>
      <c r="B39" s="4">
        <v>326</v>
      </c>
      <c r="C39" s="10">
        <f t="shared" si="0"/>
        <v>5</v>
      </c>
      <c r="D39" s="33">
        <v>4</v>
      </c>
      <c r="E39" s="34">
        <v>1</v>
      </c>
      <c r="F39" s="35">
        <v>0</v>
      </c>
      <c r="G39" s="72">
        <v>24.539877300613497</v>
      </c>
      <c r="H39" s="36">
        <v>0</v>
      </c>
      <c r="I39" s="19">
        <v>100</v>
      </c>
      <c r="J39" s="37">
        <v>1</v>
      </c>
      <c r="K39" s="135">
        <v>1.9766397124887691</v>
      </c>
      <c r="L39" s="38">
        <v>0</v>
      </c>
      <c r="M39" s="6">
        <v>177.91</v>
      </c>
      <c r="N39" s="82" t="s">
        <v>233</v>
      </c>
      <c r="O39" s="39">
        <v>4</v>
      </c>
      <c r="P39" s="40">
        <v>16</v>
      </c>
      <c r="Q39" s="41">
        <v>1</v>
      </c>
      <c r="R39" s="42">
        <v>1</v>
      </c>
      <c r="S39" s="43">
        <v>2</v>
      </c>
      <c r="T39" s="44">
        <v>1</v>
      </c>
      <c r="U39" s="76">
        <v>1</v>
      </c>
      <c r="V39" s="45">
        <v>1</v>
      </c>
      <c r="W39" s="110">
        <v>4</v>
      </c>
      <c r="X39" s="111">
        <v>2</v>
      </c>
      <c r="Y39" s="112">
        <v>0</v>
      </c>
    </row>
    <row r="40" spans="1:25" ht="14.25" customHeight="1" x14ac:dyDescent="0.2">
      <c r="A40" s="142" t="s">
        <v>114</v>
      </c>
      <c r="B40" s="4">
        <v>266</v>
      </c>
      <c r="C40" s="10">
        <f t="shared" si="0"/>
        <v>5</v>
      </c>
      <c r="D40" s="33">
        <v>4</v>
      </c>
      <c r="E40" s="34">
        <v>3</v>
      </c>
      <c r="F40" s="35">
        <v>0</v>
      </c>
      <c r="G40" s="72">
        <v>0</v>
      </c>
      <c r="H40" s="36">
        <v>0</v>
      </c>
      <c r="I40" s="19">
        <v>100</v>
      </c>
      <c r="J40" s="37">
        <v>1</v>
      </c>
      <c r="K40" s="135">
        <v>0</v>
      </c>
      <c r="L40" s="38">
        <v>0</v>
      </c>
      <c r="M40" s="6">
        <v>263.16000000000003</v>
      </c>
      <c r="N40" s="82" t="s">
        <v>233</v>
      </c>
      <c r="O40" s="39">
        <v>4</v>
      </c>
      <c r="P40" s="40">
        <v>30</v>
      </c>
      <c r="Q40" s="41">
        <v>1</v>
      </c>
      <c r="R40" s="42">
        <v>1</v>
      </c>
      <c r="S40" s="43">
        <v>1</v>
      </c>
      <c r="T40" s="44">
        <v>1</v>
      </c>
      <c r="U40" s="76">
        <v>1</v>
      </c>
      <c r="V40" s="45">
        <v>1</v>
      </c>
      <c r="W40" s="110">
        <v>4</v>
      </c>
      <c r="X40" s="111">
        <v>2</v>
      </c>
      <c r="Y40" s="112">
        <v>0</v>
      </c>
    </row>
    <row r="41" spans="1:25" ht="14.25" customHeight="1" x14ac:dyDescent="0.2">
      <c r="A41" s="142" t="s">
        <v>113</v>
      </c>
      <c r="B41" s="4">
        <v>664</v>
      </c>
      <c r="C41" s="10">
        <f t="shared" si="0"/>
        <v>5</v>
      </c>
      <c r="D41" s="33">
        <v>5</v>
      </c>
      <c r="E41" s="34">
        <v>1</v>
      </c>
      <c r="F41" s="35">
        <v>0</v>
      </c>
      <c r="G41" s="72">
        <v>22.590361445783131</v>
      </c>
      <c r="H41" s="36">
        <v>0</v>
      </c>
      <c r="I41" s="19">
        <v>100</v>
      </c>
      <c r="J41" s="37">
        <v>1</v>
      </c>
      <c r="K41" s="135">
        <v>6.0670949321912921</v>
      </c>
      <c r="L41" s="38">
        <v>0</v>
      </c>
      <c r="M41" s="6">
        <v>57.23</v>
      </c>
      <c r="N41" s="82" t="s">
        <v>233</v>
      </c>
      <c r="O41" s="39">
        <v>6</v>
      </c>
      <c r="P41" s="40">
        <v>8</v>
      </c>
      <c r="Q41" s="41">
        <v>1</v>
      </c>
      <c r="R41" s="42">
        <v>2</v>
      </c>
      <c r="S41" s="43">
        <v>1</v>
      </c>
      <c r="T41" s="44">
        <v>0</v>
      </c>
      <c r="U41" s="76">
        <v>1</v>
      </c>
      <c r="V41" s="45">
        <v>1</v>
      </c>
      <c r="W41" s="110">
        <v>6</v>
      </c>
      <c r="X41" s="111">
        <v>6</v>
      </c>
      <c r="Y41" s="112">
        <v>1</v>
      </c>
    </row>
    <row r="42" spans="1:25" ht="14.25" customHeight="1" x14ac:dyDescent="0.2">
      <c r="A42" s="142" t="s">
        <v>112</v>
      </c>
      <c r="B42" s="4">
        <v>204</v>
      </c>
      <c r="C42" s="10">
        <f t="shared" si="0"/>
        <v>4</v>
      </c>
      <c r="D42" s="33">
        <v>4</v>
      </c>
      <c r="E42" s="34">
        <v>4</v>
      </c>
      <c r="F42" s="35">
        <v>1</v>
      </c>
      <c r="G42" s="72">
        <v>4.9019607843137258</v>
      </c>
      <c r="H42" s="36">
        <v>0</v>
      </c>
      <c r="I42" s="19">
        <v>100</v>
      </c>
      <c r="J42" s="37">
        <v>1</v>
      </c>
      <c r="K42" s="135">
        <v>0.61124694376528121</v>
      </c>
      <c r="L42" s="38">
        <v>0</v>
      </c>
      <c r="M42" s="6">
        <v>88.24</v>
      </c>
      <c r="N42" s="82" t="s">
        <v>233</v>
      </c>
      <c r="O42" s="39">
        <v>4</v>
      </c>
      <c r="P42" s="40">
        <v>1</v>
      </c>
      <c r="Q42" s="41">
        <v>0</v>
      </c>
      <c r="R42" s="42">
        <v>1</v>
      </c>
      <c r="S42" s="43">
        <v>1</v>
      </c>
      <c r="T42" s="44">
        <v>1</v>
      </c>
      <c r="U42" s="76">
        <v>1</v>
      </c>
      <c r="V42" s="45">
        <v>0</v>
      </c>
      <c r="W42" s="110">
        <v>4</v>
      </c>
      <c r="X42" s="111">
        <v>0</v>
      </c>
      <c r="Y42" s="112">
        <v>0</v>
      </c>
    </row>
    <row r="43" spans="1:25" ht="14.25" customHeight="1" x14ac:dyDescent="0.2">
      <c r="A43" s="142" t="s">
        <v>111</v>
      </c>
      <c r="B43" s="4">
        <v>279</v>
      </c>
      <c r="C43" s="10">
        <f t="shared" si="0"/>
        <v>6</v>
      </c>
      <c r="D43" s="33">
        <v>4</v>
      </c>
      <c r="E43" s="34">
        <v>4</v>
      </c>
      <c r="F43" s="35">
        <v>1</v>
      </c>
      <c r="G43" s="72">
        <v>0</v>
      </c>
      <c r="H43" s="36">
        <v>0</v>
      </c>
      <c r="I43" s="19">
        <v>100</v>
      </c>
      <c r="J43" s="37">
        <v>1</v>
      </c>
      <c r="K43" s="135">
        <v>0</v>
      </c>
      <c r="L43" s="38">
        <v>0</v>
      </c>
      <c r="M43" s="6">
        <v>89.61</v>
      </c>
      <c r="N43" s="82" t="s">
        <v>233</v>
      </c>
      <c r="O43" s="39">
        <v>4</v>
      </c>
      <c r="P43" s="40">
        <v>9</v>
      </c>
      <c r="Q43" s="41">
        <v>1</v>
      </c>
      <c r="R43" s="42">
        <v>1</v>
      </c>
      <c r="S43" s="43">
        <v>1</v>
      </c>
      <c r="T43" s="44">
        <v>1</v>
      </c>
      <c r="U43" s="76">
        <v>1</v>
      </c>
      <c r="V43" s="45">
        <v>0</v>
      </c>
      <c r="W43" s="110">
        <v>4</v>
      </c>
      <c r="X43" s="111">
        <v>13</v>
      </c>
      <c r="Y43" s="112">
        <v>1</v>
      </c>
    </row>
    <row r="44" spans="1:25" ht="14.25" customHeight="1" x14ac:dyDescent="0.2">
      <c r="A44" s="142" t="s">
        <v>110</v>
      </c>
      <c r="B44" s="4">
        <v>200</v>
      </c>
      <c r="C44" s="10">
        <f t="shared" si="0"/>
        <v>6</v>
      </c>
      <c r="D44" s="33">
        <v>4</v>
      </c>
      <c r="E44" s="34">
        <v>5</v>
      </c>
      <c r="F44" s="35">
        <v>1</v>
      </c>
      <c r="G44" s="72">
        <v>20</v>
      </c>
      <c r="H44" s="36">
        <v>0</v>
      </c>
      <c r="I44" s="19">
        <v>100</v>
      </c>
      <c r="J44" s="37">
        <v>1</v>
      </c>
      <c r="K44" s="135">
        <v>1.4634146341463417</v>
      </c>
      <c r="L44" s="38">
        <v>0</v>
      </c>
      <c r="M44" s="6">
        <v>180</v>
      </c>
      <c r="N44" s="82" t="s">
        <v>233</v>
      </c>
      <c r="O44" s="39">
        <v>4</v>
      </c>
      <c r="P44" s="40">
        <v>10</v>
      </c>
      <c r="Q44" s="41">
        <v>1</v>
      </c>
      <c r="R44" s="42">
        <v>1</v>
      </c>
      <c r="S44" s="43">
        <v>1</v>
      </c>
      <c r="T44" s="44">
        <v>1</v>
      </c>
      <c r="U44" s="76">
        <v>1</v>
      </c>
      <c r="V44" s="45">
        <v>1</v>
      </c>
      <c r="W44" s="110">
        <v>4</v>
      </c>
      <c r="X44" s="111">
        <v>0</v>
      </c>
      <c r="Y44" s="112">
        <v>0</v>
      </c>
    </row>
    <row r="45" spans="1:25" ht="14.25" customHeight="1" x14ac:dyDescent="0.2">
      <c r="A45" s="142" t="s">
        <v>109</v>
      </c>
      <c r="B45" s="4">
        <v>701</v>
      </c>
      <c r="C45" s="10">
        <f t="shared" si="0"/>
        <v>3</v>
      </c>
      <c r="D45" s="33">
        <v>5</v>
      </c>
      <c r="E45" s="34">
        <v>2</v>
      </c>
      <c r="F45" s="35">
        <v>0</v>
      </c>
      <c r="G45" s="72">
        <v>3.5463623395149786</v>
      </c>
      <c r="H45" s="36">
        <v>0</v>
      </c>
      <c r="I45" s="19">
        <v>100</v>
      </c>
      <c r="J45" s="37">
        <v>1</v>
      </c>
      <c r="K45" s="135">
        <v>0.333889816360601</v>
      </c>
      <c r="L45" s="38">
        <v>0</v>
      </c>
      <c r="M45" s="6">
        <v>38.520000000000003</v>
      </c>
      <c r="N45" s="82" t="s">
        <v>233</v>
      </c>
      <c r="O45" s="39">
        <v>6</v>
      </c>
      <c r="P45" s="40">
        <v>7</v>
      </c>
      <c r="Q45" s="41">
        <v>1</v>
      </c>
      <c r="R45" s="42">
        <v>2</v>
      </c>
      <c r="S45" s="43">
        <v>1</v>
      </c>
      <c r="T45" s="44">
        <v>0</v>
      </c>
      <c r="U45" s="76">
        <v>1</v>
      </c>
      <c r="V45" s="45">
        <v>0</v>
      </c>
      <c r="W45" s="110">
        <v>6</v>
      </c>
      <c r="X45" s="111">
        <v>0</v>
      </c>
      <c r="Y45" s="112">
        <v>0</v>
      </c>
    </row>
    <row r="46" spans="1:25" ht="14.25" customHeight="1" x14ac:dyDescent="0.2">
      <c r="A46" s="142" t="s">
        <v>108</v>
      </c>
      <c r="B46" s="4">
        <v>699</v>
      </c>
      <c r="C46" s="5">
        <f t="shared" si="0"/>
        <v>5</v>
      </c>
      <c r="D46" s="33">
        <v>5</v>
      </c>
      <c r="E46" s="34">
        <v>40</v>
      </c>
      <c r="F46" s="35">
        <v>1</v>
      </c>
      <c r="G46" s="72">
        <v>14.306151645207439</v>
      </c>
      <c r="H46" s="36">
        <v>0</v>
      </c>
      <c r="I46" s="19">
        <v>100</v>
      </c>
      <c r="J46" s="37">
        <v>1</v>
      </c>
      <c r="K46" s="135">
        <v>1.7496229260935143</v>
      </c>
      <c r="L46" s="38">
        <v>0</v>
      </c>
      <c r="M46" s="6">
        <v>42.92</v>
      </c>
      <c r="N46" s="82" t="s">
        <v>233</v>
      </c>
      <c r="O46" s="39">
        <v>6</v>
      </c>
      <c r="P46" s="40">
        <v>12</v>
      </c>
      <c r="Q46" s="41">
        <v>1</v>
      </c>
      <c r="R46" s="42">
        <v>2</v>
      </c>
      <c r="S46" s="43">
        <v>1</v>
      </c>
      <c r="T46" s="44">
        <v>0</v>
      </c>
      <c r="U46" s="76">
        <v>1</v>
      </c>
      <c r="V46" s="45">
        <v>1</v>
      </c>
      <c r="W46" s="110">
        <v>6</v>
      </c>
      <c r="X46" s="111">
        <v>3</v>
      </c>
      <c r="Y46" s="112">
        <v>0</v>
      </c>
    </row>
    <row r="47" spans="1:25" ht="14.25" customHeight="1" x14ac:dyDescent="0.2">
      <c r="A47" s="142" t="s">
        <v>107</v>
      </c>
      <c r="B47" s="4">
        <v>2918</v>
      </c>
      <c r="C47" s="5">
        <f t="shared" si="0"/>
        <v>5</v>
      </c>
      <c r="D47" s="33">
        <v>15</v>
      </c>
      <c r="E47" s="34">
        <v>10</v>
      </c>
      <c r="F47" s="35">
        <v>0</v>
      </c>
      <c r="G47" s="72">
        <v>29.129540781357093</v>
      </c>
      <c r="H47" s="36">
        <v>0</v>
      </c>
      <c r="I47" s="19">
        <v>100</v>
      </c>
      <c r="J47" s="37">
        <v>1</v>
      </c>
      <c r="K47" s="135">
        <v>5.1458670988654784</v>
      </c>
      <c r="L47" s="38">
        <v>0</v>
      </c>
      <c r="M47" s="6">
        <v>37.700000000000003</v>
      </c>
      <c r="N47" s="82">
        <v>0</v>
      </c>
      <c r="O47" s="39">
        <v>9</v>
      </c>
      <c r="P47" s="40">
        <v>15</v>
      </c>
      <c r="Q47" s="41">
        <v>1</v>
      </c>
      <c r="R47" s="42">
        <v>2</v>
      </c>
      <c r="S47" s="43">
        <v>3</v>
      </c>
      <c r="T47" s="44">
        <v>1</v>
      </c>
      <c r="U47" s="76">
        <v>1</v>
      </c>
      <c r="V47" s="45">
        <v>1</v>
      </c>
      <c r="W47" s="110">
        <v>20</v>
      </c>
      <c r="X47" s="111">
        <v>0</v>
      </c>
      <c r="Y47" s="112">
        <v>0</v>
      </c>
    </row>
    <row r="48" spans="1:25" ht="14.25" customHeight="1" thickBot="1" x14ac:dyDescent="0.25">
      <c r="A48" s="143" t="s">
        <v>106</v>
      </c>
      <c r="B48" s="9">
        <v>1949</v>
      </c>
      <c r="C48" s="15">
        <f t="shared" si="0"/>
        <v>5</v>
      </c>
      <c r="D48" s="46">
        <v>15</v>
      </c>
      <c r="E48" s="47">
        <v>6</v>
      </c>
      <c r="F48" s="48">
        <v>0</v>
      </c>
      <c r="G48" s="73">
        <v>20.52334530528476</v>
      </c>
      <c r="H48" s="49">
        <v>0</v>
      </c>
      <c r="I48" s="20">
        <v>100</v>
      </c>
      <c r="J48" s="50">
        <v>1</v>
      </c>
      <c r="K48" s="136">
        <v>3.0769230769230771</v>
      </c>
      <c r="L48" s="51">
        <v>0</v>
      </c>
      <c r="M48" s="16">
        <v>56.95</v>
      </c>
      <c r="N48" s="83">
        <v>0</v>
      </c>
      <c r="O48" s="52">
        <v>9</v>
      </c>
      <c r="P48" s="53">
        <v>11</v>
      </c>
      <c r="Q48" s="54">
        <v>1</v>
      </c>
      <c r="R48" s="55">
        <v>2</v>
      </c>
      <c r="S48" s="56">
        <v>3</v>
      </c>
      <c r="T48" s="57">
        <v>1</v>
      </c>
      <c r="U48" s="58">
        <v>1</v>
      </c>
      <c r="V48" s="77">
        <v>1</v>
      </c>
      <c r="W48" s="113">
        <v>20</v>
      </c>
      <c r="X48" s="114">
        <v>11</v>
      </c>
      <c r="Y48" s="115">
        <v>0</v>
      </c>
    </row>
    <row r="49" spans="1:25" ht="23.25" customHeight="1" thickBot="1" x14ac:dyDescent="0.25">
      <c r="A49" s="2" t="s">
        <v>204</v>
      </c>
      <c r="B49" s="17"/>
      <c r="C49" s="13"/>
      <c r="D49" s="59" t="s">
        <v>234</v>
      </c>
      <c r="E49" s="60"/>
      <c r="F49" s="61">
        <f>SUM(F5:F48)</f>
        <v>11</v>
      </c>
      <c r="G49" s="120">
        <v>0.22700000000000001</v>
      </c>
      <c r="H49" s="62">
        <f>SUM(H5:H48)</f>
        <v>10</v>
      </c>
      <c r="I49" s="121">
        <v>0.93200000000000005</v>
      </c>
      <c r="J49" s="63">
        <f>SUM(J5:J48)</f>
        <v>41</v>
      </c>
      <c r="K49" s="122">
        <v>0.22700000000000001</v>
      </c>
      <c r="L49" s="64">
        <f>SUM(L5:L48)</f>
        <v>10</v>
      </c>
      <c r="M49" s="119">
        <v>2.3E-2</v>
      </c>
      <c r="N49" s="65">
        <v>1</v>
      </c>
      <c r="O49" s="123" t="s">
        <v>235</v>
      </c>
      <c r="P49" s="102"/>
      <c r="Q49" s="66">
        <f>SUM(Q5:Q48)</f>
        <v>27</v>
      </c>
      <c r="R49" s="124" t="s">
        <v>236</v>
      </c>
      <c r="S49" s="67"/>
      <c r="T49" s="68">
        <f>SUM(T5:T48)</f>
        <v>26</v>
      </c>
      <c r="U49" s="125" t="s">
        <v>237</v>
      </c>
      <c r="V49" s="126" t="s">
        <v>238</v>
      </c>
      <c r="W49" s="127" t="s">
        <v>239</v>
      </c>
      <c r="X49" s="116"/>
      <c r="Y49" s="117">
        <f>SUM(Y5:Y48)</f>
        <v>12</v>
      </c>
    </row>
    <row r="50" spans="1:25" s="1" customFormat="1" x14ac:dyDescent="0.2">
      <c r="A50" s="12"/>
      <c r="B50" s="11"/>
      <c r="C50" s="11"/>
      <c r="D50" s="79"/>
      <c r="E50" s="79"/>
      <c r="F50" s="80"/>
      <c r="G50" s="79"/>
      <c r="H50" s="79"/>
      <c r="I50" s="80"/>
      <c r="J50" s="79"/>
      <c r="K50" s="79"/>
      <c r="L50" s="80"/>
      <c r="M50" s="79"/>
      <c r="N50" s="80"/>
      <c r="O50" s="79"/>
      <c r="P50" s="79"/>
      <c r="Q50" s="80"/>
      <c r="R50" s="79"/>
      <c r="S50" s="79"/>
      <c r="T50" s="80"/>
      <c r="U50" s="80"/>
      <c r="V50" s="80"/>
    </row>
    <row r="51" spans="1:25" s="1" customFormat="1" x14ac:dyDescent="0.2">
      <c r="A51" s="12"/>
      <c r="B51" s="11"/>
      <c r="C51" s="11"/>
      <c r="D51" s="79"/>
      <c r="E51" s="79"/>
      <c r="F51" s="80"/>
      <c r="G51" s="79"/>
      <c r="H51" s="79"/>
      <c r="I51" s="80"/>
      <c r="J51" s="79"/>
      <c r="K51" s="79"/>
      <c r="L51" s="80"/>
      <c r="M51" s="79"/>
      <c r="N51" s="80"/>
      <c r="O51" s="79"/>
      <c r="P51" s="79"/>
      <c r="Q51" s="80"/>
      <c r="R51" s="79"/>
      <c r="S51" s="79"/>
      <c r="T51" s="80"/>
      <c r="U51" s="80"/>
      <c r="V51" s="80"/>
    </row>
    <row r="52" spans="1:25" ht="18.75" customHeight="1" x14ac:dyDescent="0.2">
      <c r="A52" s="3"/>
      <c r="D52" s="78"/>
      <c r="E52" s="78"/>
      <c r="F52" s="70"/>
      <c r="G52" s="78"/>
      <c r="H52" s="78"/>
      <c r="I52" s="69"/>
      <c r="J52" s="78"/>
      <c r="K52" s="78"/>
      <c r="L52" s="69"/>
      <c r="M52" s="78"/>
      <c r="N52" s="69"/>
      <c r="O52" s="69"/>
      <c r="P52" s="69"/>
      <c r="Q52" s="69"/>
      <c r="R52" s="69"/>
      <c r="S52" s="69"/>
      <c r="T52" s="69"/>
      <c r="U52" s="69"/>
      <c r="V52" s="69"/>
    </row>
  </sheetData>
  <mergeCells count="14">
    <mergeCell ref="W2:Y3"/>
    <mergeCell ref="B2:B4"/>
    <mergeCell ref="A2:A4"/>
    <mergeCell ref="V2:V4"/>
    <mergeCell ref="O2:Q3"/>
    <mergeCell ref="R2:T3"/>
    <mergeCell ref="U2:U4"/>
    <mergeCell ref="M2:N3"/>
    <mergeCell ref="G2:L2"/>
    <mergeCell ref="K3:L3"/>
    <mergeCell ref="I3:J3"/>
    <mergeCell ref="G3:H3"/>
    <mergeCell ref="D2:F3"/>
    <mergeCell ref="C2:C4"/>
  </mergeCells>
  <pageMargins left="0.7" right="0.7" top="0.78740157499999996" bottom="0.78740157499999996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Y42"/>
  <sheetViews>
    <sheetView showGridLines="0" topLeftCell="A7" zoomScale="80" zoomScaleNormal="80" workbookViewId="0">
      <selection activeCell="G51" sqref="G51"/>
    </sheetView>
  </sheetViews>
  <sheetFormatPr defaultRowHeight="12.75" x14ac:dyDescent="0.2"/>
  <cols>
    <col min="1" max="1" width="30.285156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8.85546875" customWidth="1"/>
    <col min="8" max="8" width="11.28515625" customWidth="1"/>
    <col min="9" max="9" width="9.5703125" customWidth="1"/>
    <col min="10" max="10" width="8.7109375" customWidth="1"/>
    <col min="11" max="11" width="7.85546875" customWidth="1"/>
    <col min="12" max="12" width="9.5703125" customWidth="1"/>
    <col min="13" max="13" width="8.140625" customWidth="1"/>
    <col min="14" max="14" width="11.85546875" customWidth="1"/>
    <col min="15" max="15" width="6.140625" customWidth="1"/>
    <col min="16" max="16" width="9.140625" customWidth="1"/>
    <col min="17" max="17" width="9.28515625" customWidth="1"/>
    <col min="18" max="18" width="6.28515625" customWidth="1"/>
    <col min="19" max="19" width="9.5703125" customWidth="1"/>
    <col min="20" max="20" width="9.42578125" customWidth="1"/>
    <col min="21" max="21" width="10.5703125" customWidth="1"/>
    <col min="22" max="22" width="10.140625" customWidth="1"/>
  </cols>
  <sheetData>
    <row r="1" spans="1:25" ht="20.25" customHeight="1" thickBot="1" x14ac:dyDescent="0.25">
      <c r="A1" s="3" t="s">
        <v>208</v>
      </c>
    </row>
    <row r="2" spans="1:25" ht="36.75" customHeight="1" x14ac:dyDescent="0.2">
      <c r="A2" s="154" t="s">
        <v>89</v>
      </c>
      <c r="B2" s="156" t="s">
        <v>0</v>
      </c>
      <c r="C2" s="312" t="s">
        <v>202</v>
      </c>
      <c r="D2" s="158" t="s">
        <v>1</v>
      </c>
      <c r="E2" s="159"/>
      <c r="F2" s="160"/>
      <c r="G2" s="164" t="s">
        <v>2</v>
      </c>
      <c r="H2" s="165"/>
      <c r="I2" s="165"/>
      <c r="J2" s="165"/>
      <c r="K2" s="165"/>
      <c r="L2" s="308"/>
      <c r="M2" s="168" t="s">
        <v>86</v>
      </c>
      <c r="N2" s="169"/>
      <c r="O2" s="194" t="s">
        <v>85</v>
      </c>
      <c r="P2" s="195"/>
      <c r="Q2" s="196"/>
      <c r="R2" s="172" t="s">
        <v>3</v>
      </c>
      <c r="S2" s="173"/>
      <c r="T2" s="174"/>
      <c r="U2" s="305" t="s">
        <v>87</v>
      </c>
      <c r="V2" s="302" t="s">
        <v>88</v>
      </c>
      <c r="W2" s="182" t="s">
        <v>201</v>
      </c>
      <c r="X2" s="183"/>
      <c r="Y2" s="184"/>
    </row>
    <row r="3" spans="1:25" ht="64.5" customHeight="1" x14ac:dyDescent="0.2">
      <c r="A3" s="155"/>
      <c r="B3" s="157"/>
      <c r="C3" s="313"/>
      <c r="D3" s="161"/>
      <c r="E3" s="162"/>
      <c r="F3" s="163"/>
      <c r="G3" s="188" t="s">
        <v>90</v>
      </c>
      <c r="H3" s="189"/>
      <c r="I3" s="190" t="s">
        <v>84</v>
      </c>
      <c r="J3" s="311"/>
      <c r="K3" s="309" t="s">
        <v>199</v>
      </c>
      <c r="L3" s="310"/>
      <c r="M3" s="170"/>
      <c r="N3" s="171"/>
      <c r="O3" s="197"/>
      <c r="P3" s="198"/>
      <c r="Q3" s="199"/>
      <c r="R3" s="175"/>
      <c r="S3" s="176"/>
      <c r="T3" s="177"/>
      <c r="U3" s="306"/>
      <c r="V3" s="303"/>
      <c r="W3" s="185"/>
      <c r="X3" s="186"/>
      <c r="Y3" s="187"/>
    </row>
    <row r="4" spans="1:25" ht="84.75" customHeight="1" thickBot="1" x14ac:dyDescent="0.25">
      <c r="A4" s="301"/>
      <c r="B4" s="300"/>
      <c r="C4" s="314"/>
      <c r="D4" s="84" t="s">
        <v>81</v>
      </c>
      <c r="E4" s="85" t="s">
        <v>9</v>
      </c>
      <c r="F4" s="86" t="s">
        <v>6</v>
      </c>
      <c r="G4" s="87" t="s">
        <v>7</v>
      </c>
      <c r="H4" s="88" t="s">
        <v>6</v>
      </c>
      <c r="I4" s="89" t="s">
        <v>83</v>
      </c>
      <c r="J4" s="89" t="s">
        <v>6</v>
      </c>
      <c r="K4" s="90" t="s">
        <v>8</v>
      </c>
      <c r="L4" s="91" t="s">
        <v>6</v>
      </c>
      <c r="M4" s="92" t="s">
        <v>9</v>
      </c>
      <c r="N4" s="93" t="s">
        <v>6</v>
      </c>
      <c r="O4" s="94" t="s">
        <v>5</v>
      </c>
      <c r="P4" s="95" t="s">
        <v>205</v>
      </c>
      <c r="Q4" s="96" t="s">
        <v>6</v>
      </c>
      <c r="R4" s="97" t="s">
        <v>5</v>
      </c>
      <c r="S4" s="98" t="s">
        <v>206</v>
      </c>
      <c r="T4" s="99" t="s">
        <v>6</v>
      </c>
      <c r="U4" s="307"/>
      <c r="V4" s="304" t="s">
        <v>4</v>
      </c>
      <c r="W4" s="104" t="s">
        <v>5</v>
      </c>
      <c r="X4" s="105" t="s">
        <v>200</v>
      </c>
      <c r="Y4" s="106" t="s">
        <v>6</v>
      </c>
    </row>
    <row r="5" spans="1:25" ht="14.25" customHeight="1" x14ac:dyDescent="0.2">
      <c r="A5" s="141" t="s">
        <v>211</v>
      </c>
      <c r="B5" s="7">
        <v>47191</v>
      </c>
      <c r="C5" s="14">
        <f>F5+H5+J5+L5+Q5+T5+U5+V5+Y5</f>
        <v>4</v>
      </c>
      <c r="D5" s="21">
        <v>50</v>
      </c>
      <c r="E5" s="22">
        <v>50</v>
      </c>
      <c r="F5" s="23">
        <v>1</v>
      </c>
      <c r="G5" s="71">
        <v>17.663516348456273</v>
      </c>
      <c r="H5" s="24">
        <v>0</v>
      </c>
      <c r="I5" s="18">
        <v>82.8</v>
      </c>
      <c r="J5" s="25">
        <v>1</v>
      </c>
      <c r="K5" s="134">
        <v>4.0231148902897909</v>
      </c>
      <c r="L5" s="26">
        <v>0</v>
      </c>
      <c r="M5" s="8">
        <v>19.350000000000001</v>
      </c>
      <c r="N5" s="81">
        <v>0</v>
      </c>
      <c r="O5" s="27">
        <v>120</v>
      </c>
      <c r="P5" s="28">
        <v>101</v>
      </c>
      <c r="Q5" s="29">
        <v>0</v>
      </c>
      <c r="R5" s="30">
        <v>20</v>
      </c>
      <c r="S5" s="31">
        <v>16</v>
      </c>
      <c r="T5" s="32">
        <v>0</v>
      </c>
      <c r="U5" s="74">
        <v>1</v>
      </c>
      <c r="V5" s="75">
        <v>1</v>
      </c>
      <c r="W5" s="107">
        <v>500</v>
      </c>
      <c r="X5" s="108">
        <v>283</v>
      </c>
      <c r="Y5" s="109">
        <v>0</v>
      </c>
    </row>
    <row r="6" spans="1:25" ht="14.25" customHeight="1" x14ac:dyDescent="0.2">
      <c r="A6" s="142" t="s">
        <v>73</v>
      </c>
      <c r="B6" s="4">
        <v>3162</v>
      </c>
      <c r="C6" s="10">
        <f t="shared" ref="C6:C38" si="0">F6+H6+J6+L6+Q6+T6+U6+V6+Y6</f>
        <v>4</v>
      </c>
      <c r="D6" s="33">
        <v>23</v>
      </c>
      <c r="E6" s="34">
        <v>22</v>
      </c>
      <c r="F6" s="35">
        <v>0</v>
      </c>
      <c r="G6" s="72">
        <v>15.630613535736876</v>
      </c>
      <c r="H6" s="36">
        <v>0</v>
      </c>
      <c r="I6" s="19">
        <v>100</v>
      </c>
      <c r="J6" s="37">
        <v>1</v>
      </c>
      <c r="K6" s="135">
        <v>2.0703598867771937</v>
      </c>
      <c r="L6" s="38">
        <v>0</v>
      </c>
      <c r="M6" s="6">
        <v>37.950000000000003</v>
      </c>
      <c r="N6" s="82">
        <v>0</v>
      </c>
      <c r="O6" s="39">
        <v>10</v>
      </c>
      <c r="P6" s="40">
        <v>8</v>
      </c>
      <c r="Q6" s="41">
        <v>0</v>
      </c>
      <c r="R6" s="42">
        <v>3</v>
      </c>
      <c r="S6" s="43">
        <v>3</v>
      </c>
      <c r="T6" s="44">
        <v>1</v>
      </c>
      <c r="U6" s="76">
        <v>1</v>
      </c>
      <c r="V6" s="45">
        <v>1</v>
      </c>
      <c r="W6" s="110">
        <v>30</v>
      </c>
      <c r="X6" s="111">
        <v>8</v>
      </c>
      <c r="Y6" s="112">
        <v>0</v>
      </c>
    </row>
    <row r="7" spans="1:25" ht="14.25" customHeight="1" x14ac:dyDescent="0.2">
      <c r="A7" s="142" t="s">
        <v>212</v>
      </c>
      <c r="B7" s="4">
        <v>1947</v>
      </c>
      <c r="C7" s="10">
        <f t="shared" si="0"/>
        <v>4</v>
      </c>
      <c r="D7" s="33">
        <v>15</v>
      </c>
      <c r="E7" s="34">
        <v>16</v>
      </c>
      <c r="F7" s="35">
        <v>1</v>
      </c>
      <c r="G7" s="72">
        <v>25.485875706214689</v>
      </c>
      <c r="H7" s="36">
        <v>0</v>
      </c>
      <c r="I7" s="19">
        <v>100</v>
      </c>
      <c r="J7" s="37">
        <v>1</v>
      </c>
      <c r="K7" s="135">
        <v>3.6848596978106691</v>
      </c>
      <c r="L7" s="38">
        <v>0</v>
      </c>
      <c r="M7" s="6">
        <v>38.01</v>
      </c>
      <c r="N7" s="82">
        <v>0</v>
      </c>
      <c r="O7" s="39">
        <v>9</v>
      </c>
      <c r="P7" s="40">
        <v>14</v>
      </c>
      <c r="Q7" s="41">
        <v>1</v>
      </c>
      <c r="R7" s="42">
        <v>2</v>
      </c>
      <c r="S7" s="43">
        <v>1</v>
      </c>
      <c r="T7" s="44">
        <v>0</v>
      </c>
      <c r="U7" s="76">
        <v>0</v>
      </c>
      <c r="V7" s="45">
        <v>1</v>
      </c>
      <c r="W7" s="110">
        <v>20</v>
      </c>
      <c r="X7" s="111">
        <v>14</v>
      </c>
      <c r="Y7" s="112">
        <v>0</v>
      </c>
    </row>
    <row r="8" spans="1:25" ht="14.25" customHeight="1" x14ac:dyDescent="0.2">
      <c r="A8" s="142" t="s">
        <v>213</v>
      </c>
      <c r="B8" s="4">
        <v>2788</v>
      </c>
      <c r="C8" s="10">
        <f t="shared" si="0"/>
        <v>8</v>
      </c>
      <c r="D8" s="33">
        <v>15</v>
      </c>
      <c r="E8" s="34">
        <v>24</v>
      </c>
      <c r="F8" s="35">
        <v>1</v>
      </c>
      <c r="G8" s="72">
        <v>57.217718794835008</v>
      </c>
      <c r="H8" s="36">
        <v>1</v>
      </c>
      <c r="I8" s="19">
        <v>84</v>
      </c>
      <c r="J8" s="37">
        <v>1</v>
      </c>
      <c r="K8" s="135">
        <v>3.9654543242914486</v>
      </c>
      <c r="L8" s="38">
        <v>1</v>
      </c>
      <c r="M8" s="6">
        <v>32.28</v>
      </c>
      <c r="N8" s="82">
        <v>0</v>
      </c>
      <c r="O8" s="39">
        <v>9</v>
      </c>
      <c r="P8" s="40">
        <v>7</v>
      </c>
      <c r="Q8" s="41">
        <v>0</v>
      </c>
      <c r="R8" s="42">
        <v>2</v>
      </c>
      <c r="S8" s="43">
        <v>3</v>
      </c>
      <c r="T8" s="44">
        <v>1</v>
      </c>
      <c r="U8" s="76">
        <v>1</v>
      </c>
      <c r="V8" s="45">
        <v>1</v>
      </c>
      <c r="W8" s="110">
        <v>20</v>
      </c>
      <c r="X8" s="111">
        <v>26</v>
      </c>
      <c r="Y8" s="112">
        <v>1</v>
      </c>
    </row>
    <row r="9" spans="1:25" ht="14.25" customHeight="1" x14ac:dyDescent="0.2">
      <c r="A9" s="142" t="s">
        <v>74</v>
      </c>
      <c r="B9" s="4">
        <v>3807</v>
      </c>
      <c r="C9" s="10">
        <f t="shared" si="0"/>
        <v>5</v>
      </c>
      <c r="D9" s="33">
        <v>23</v>
      </c>
      <c r="E9" s="34">
        <v>32</v>
      </c>
      <c r="F9" s="35">
        <v>1</v>
      </c>
      <c r="G9" s="72">
        <v>19.058313632781719</v>
      </c>
      <c r="H9" s="36">
        <v>0</v>
      </c>
      <c r="I9" s="19">
        <v>0</v>
      </c>
      <c r="J9" s="37">
        <v>0</v>
      </c>
      <c r="K9" s="135">
        <v>2.400529250543427</v>
      </c>
      <c r="L9" s="38">
        <v>0</v>
      </c>
      <c r="M9" s="6">
        <v>30.21</v>
      </c>
      <c r="N9" s="82">
        <v>0</v>
      </c>
      <c r="O9" s="39">
        <v>10</v>
      </c>
      <c r="P9" s="40">
        <v>17</v>
      </c>
      <c r="Q9" s="41">
        <v>1</v>
      </c>
      <c r="R9" s="42">
        <v>3</v>
      </c>
      <c r="S9" s="43">
        <v>4</v>
      </c>
      <c r="T9" s="44">
        <v>1</v>
      </c>
      <c r="U9" s="76">
        <v>1</v>
      </c>
      <c r="V9" s="45">
        <v>1</v>
      </c>
      <c r="W9" s="110">
        <v>30</v>
      </c>
      <c r="X9" s="111">
        <v>13</v>
      </c>
      <c r="Y9" s="112">
        <v>0</v>
      </c>
    </row>
    <row r="10" spans="1:25" ht="14.25" customHeight="1" x14ac:dyDescent="0.2">
      <c r="A10" s="142" t="s">
        <v>75</v>
      </c>
      <c r="B10" s="4">
        <v>6342</v>
      </c>
      <c r="C10" s="10">
        <f t="shared" si="0"/>
        <v>5</v>
      </c>
      <c r="D10" s="33">
        <v>28</v>
      </c>
      <c r="E10" s="34">
        <v>26</v>
      </c>
      <c r="F10" s="35">
        <v>0</v>
      </c>
      <c r="G10" s="72">
        <v>25.088300220750551</v>
      </c>
      <c r="H10" s="36">
        <v>0</v>
      </c>
      <c r="I10" s="19">
        <v>100</v>
      </c>
      <c r="J10" s="37">
        <v>1</v>
      </c>
      <c r="K10" s="135">
        <v>5.5561255899856352</v>
      </c>
      <c r="L10" s="38">
        <v>1</v>
      </c>
      <c r="M10" s="6">
        <v>39.42</v>
      </c>
      <c r="N10" s="82">
        <v>0</v>
      </c>
      <c r="O10" s="39">
        <v>20</v>
      </c>
      <c r="P10" s="40">
        <v>44</v>
      </c>
      <c r="Q10" s="41">
        <v>1</v>
      </c>
      <c r="R10" s="42">
        <v>5</v>
      </c>
      <c r="S10" s="43">
        <v>4</v>
      </c>
      <c r="T10" s="44">
        <v>0</v>
      </c>
      <c r="U10" s="76">
        <v>1</v>
      </c>
      <c r="V10" s="45">
        <v>1</v>
      </c>
      <c r="W10" s="110">
        <v>60</v>
      </c>
      <c r="X10" s="111">
        <v>19</v>
      </c>
      <c r="Y10" s="112">
        <v>0</v>
      </c>
    </row>
    <row r="11" spans="1:25" ht="14.25" customHeight="1" x14ac:dyDescent="0.2">
      <c r="A11" s="142" t="s">
        <v>76</v>
      </c>
      <c r="B11" s="4">
        <v>2699</v>
      </c>
      <c r="C11" s="10">
        <f t="shared" si="0"/>
        <v>4</v>
      </c>
      <c r="D11" s="33">
        <v>15</v>
      </c>
      <c r="E11" s="34">
        <v>22</v>
      </c>
      <c r="F11" s="35">
        <v>1</v>
      </c>
      <c r="G11" s="72">
        <v>17.869210818821784</v>
      </c>
      <c r="H11" s="36">
        <v>0</v>
      </c>
      <c r="I11" s="19">
        <v>100</v>
      </c>
      <c r="J11" s="37">
        <v>1</v>
      </c>
      <c r="K11" s="135">
        <v>3.3427362482369536</v>
      </c>
      <c r="L11" s="38">
        <v>0</v>
      </c>
      <c r="M11" s="6">
        <v>47.8</v>
      </c>
      <c r="N11" s="82">
        <v>0</v>
      </c>
      <c r="O11" s="39">
        <v>9</v>
      </c>
      <c r="P11" s="40">
        <v>21</v>
      </c>
      <c r="Q11" s="41">
        <v>1</v>
      </c>
      <c r="R11" s="42">
        <v>2</v>
      </c>
      <c r="S11" s="43">
        <v>1</v>
      </c>
      <c r="T11" s="44">
        <v>0</v>
      </c>
      <c r="U11" s="76">
        <v>1</v>
      </c>
      <c r="V11" s="45">
        <v>0</v>
      </c>
      <c r="W11" s="110">
        <v>20</v>
      </c>
      <c r="X11" s="111">
        <v>9</v>
      </c>
      <c r="Y11" s="112">
        <v>0</v>
      </c>
    </row>
    <row r="12" spans="1:25" ht="14.25" customHeight="1" x14ac:dyDescent="0.2">
      <c r="A12" s="142" t="s">
        <v>77</v>
      </c>
      <c r="B12" s="4">
        <v>6158</v>
      </c>
      <c r="C12" s="10">
        <f t="shared" si="0"/>
        <v>6</v>
      </c>
      <c r="D12" s="33">
        <v>28</v>
      </c>
      <c r="E12" s="34">
        <v>34</v>
      </c>
      <c r="F12" s="35">
        <v>1</v>
      </c>
      <c r="G12" s="72">
        <v>27.925300422215006</v>
      </c>
      <c r="H12" s="36">
        <v>0</v>
      </c>
      <c r="I12" s="19">
        <v>0</v>
      </c>
      <c r="J12" s="37">
        <v>0</v>
      </c>
      <c r="K12" s="135">
        <v>4.9545712663259511</v>
      </c>
      <c r="L12" s="38">
        <v>1</v>
      </c>
      <c r="M12" s="6">
        <v>22.73</v>
      </c>
      <c r="N12" s="82">
        <v>0</v>
      </c>
      <c r="O12" s="39">
        <v>20</v>
      </c>
      <c r="P12" s="40">
        <v>22</v>
      </c>
      <c r="Q12" s="41">
        <v>1</v>
      </c>
      <c r="R12" s="42">
        <v>5</v>
      </c>
      <c r="S12" s="43">
        <v>5</v>
      </c>
      <c r="T12" s="44">
        <v>1</v>
      </c>
      <c r="U12" s="76">
        <v>1</v>
      </c>
      <c r="V12" s="45">
        <v>1</v>
      </c>
      <c r="W12" s="110">
        <v>60</v>
      </c>
      <c r="X12" s="111">
        <v>34</v>
      </c>
      <c r="Y12" s="112">
        <v>0</v>
      </c>
    </row>
    <row r="13" spans="1:25" ht="14.25" customHeight="1" x14ac:dyDescent="0.2">
      <c r="A13" s="142" t="s">
        <v>214</v>
      </c>
      <c r="B13" s="4">
        <v>350</v>
      </c>
      <c r="C13" s="10">
        <f t="shared" si="0"/>
        <v>7</v>
      </c>
      <c r="D13" s="33">
        <v>4</v>
      </c>
      <c r="E13" s="34">
        <v>2</v>
      </c>
      <c r="F13" s="35">
        <v>0</v>
      </c>
      <c r="G13" s="72">
        <v>40.971428571428568</v>
      </c>
      <c r="H13" s="36">
        <v>1</v>
      </c>
      <c r="I13" s="19">
        <v>100</v>
      </c>
      <c r="J13" s="37">
        <v>1</v>
      </c>
      <c r="K13" s="135">
        <v>4.2553191489361701</v>
      </c>
      <c r="L13" s="38">
        <v>1</v>
      </c>
      <c r="M13" s="6">
        <v>162.86000000000001</v>
      </c>
      <c r="N13" s="82" t="s">
        <v>233</v>
      </c>
      <c r="O13" s="39">
        <v>4</v>
      </c>
      <c r="P13" s="40">
        <v>12</v>
      </c>
      <c r="Q13" s="41">
        <v>1</v>
      </c>
      <c r="R13" s="42">
        <v>1</v>
      </c>
      <c r="S13" s="43">
        <v>1</v>
      </c>
      <c r="T13" s="44">
        <v>1</v>
      </c>
      <c r="U13" s="76">
        <v>0</v>
      </c>
      <c r="V13" s="45">
        <v>1</v>
      </c>
      <c r="W13" s="110">
        <v>4</v>
      </c>
      <c r="X13" s="111">
        <v>4</v>
      </c>
      <c r="Y13" s="112">
        <v>1</v>
      </c>
    </row>
    <row r="14" spans="1:25" ht="14.25" customHeight="1" x14ac:dyDescent="0.2">
      <c r="A14" s="142" t="s">
        <v>10</v>
      </c>
      <c r="B14" s="4">
        <v>532</v>
      </c>
      <c r="C14" s="10">
        <f t="shared" si="0"/>
        <v>2</v>
      </c>
      <c r="D14" s="33">
        <v>5</v>
      </c>
      <c r="E14" s="34">
        <v>2</v>
      </c>
      <c r="F14" s="35">
        <v>0</v>
      </c>
      <c r="G14" s="72">
        <v>13.845864661654135</v>
      </c>
      <c r="H14" s="36">
        <v>0</v>
      </c>
      <c r="I14" s="19">
        <v>100</v>
      </c>
      <c r="J14" s="37">
        <v>1</v>
      </c>
      <c r="K14" s="135">
        <v>1.2481426448736999</v>
      </c>
      <c r="L14" s="38">
        <v>0</v>
      </c>
      <c r="M14" s="6">
        <v>131.58000000000001</v>
      </c>
      <c r="N14" s="82" t="s">
        <v>233</v>
      </c>
      <c r="O14" s="39">
        <v>6</v>
      </c>
      <c r="P14" s="40">
        <v>4</v>
      </c>
      <c r="Q14" s="41">
        <v>0</v>
      </c>
      <c r="R14" s="42">
        <v>2</v>
      </c>
      <c r="S14" s="43">
        <v>1</v>
      </c>
      <c r="T14" s="44">
        <v>0</v>
      </c>
      <c r="U14" s="76">
        <v>0</v>
      </c>
      <c r="V14" s="45">
        <v>1</v>
      </c>
      <c r="W14" s="110">
        <v>6</v>
      </c>
      <c r="X14" s="111">
        <v>0</v>
      </c>
      <c r="Y14" s="112">
        <v>0</v>
      </c>
    </row>
    <row r="15" spans="1:25" ht="14.25" customHeight="1" x14ac:dyDescent="0.2">
      <c r="A15" s="142" t="s">
        <v>11</v>
      </c>
      <c r="B15" s="4">
        <v>268</v>
      </c>
      <c r="C15" s="10">
        <f t="shared" si="0"/>
        <v>3</v>
      </c>
      <c r="D15" s="33">
        <v>4</v>
      </c>
      <c r="E15" s="34">
        <v>2</v>
      </c>
      <c r="F15" s="35">
        <v>0</v>
      </c>
      <c r="G15" s="72">
        <v>11.134328358208956</v>
      </c>
      <c r="H15" s="36">
        <v>0</v>
      </c>
      <c r="I15" s="19">
        <v>100</v>
      </c>
      <c r="J15" s="37">
        <v>1</v>
      </c>
      <c r="K15" s="135">
        <v>0.60150375939849632</v>
      </c>
      <c r="L15" s="38">
        <v>0</v>
      </c>
      <c r="M15" s="6">
        <v>149.25</v>
      </c>
      <c r="N15" s="82" t="s">
        <v>233</v>
      </c>
      <c r="O15" s="39">
        <v>4</v>
      </c>
      <c r="P15" s="40">
        <v>5</v>
      </c>
      <c r="Q15" s="41">
        <v>1</v>
      </c>
      <c r="R15" s="42">
        <v>1</v>
      </c>
      <c r="S15" s="43">
        <v>1</v>
      </c>
      <c r="T15" s="44">
        <v>1</v>
      </c>
      <c r="U15" s="76">
        <v>0</v>
      </c>
      <c r="V15" s="45">
        <v>0</v>
      </c>
      <c r="W15" s="110">
        <v>4</v>
      </c>
      <c r="X15" s="111">
        <v>0</v>
      </c>
      <c r="Y15" s="112">
        <v>0</v>
      </c>
    </row>
    <row r="16" spans="1:25" ht="14.25" customHeight="1" x14ac:dyDescent="0.2">
      <c r="A16" s="142" t="s">
        <v>12</v>
      </c>
      <c r="B16" s="4">
        <v>597</v>
      </c>
      <c r="C16" s="10">
        <f t="shared" si="0"/>
        <v>1</v>
      </c>
      <c r="D16" s="33">
        <v>5</v>
      </c>
      <c r="E16" s="34">
        <v>2</v>
      </c>
      <c r="F16" s="35">
        <v>0</v>
      </c>
      <c r="G16" s="72">
        <v>8.0083752093802349</v>
      </c>
      <c r="H16" s="36">
        <v>0</v>
      </c>
      <c r="I16" s="19">
        <v>100</v>
      </c>
      <c r="J16" s="37">
        <v>1</v>
      </c>
      <c r="K16" s="135">
        <v>0.54130383619675226</v>
      </c>
      <c r="L16" s="38">
        <v>0</v>
      </c>
      <c r="M16" s="6">
        <v>67</v>
      </c>
      <c r="N16" s="82" t="s">
        <v>233</v>
      </c>
      <c r="O16" s="39">
        <v>6</v>
      </c>
      <c r="P16" s="40">
        <v>2</v>
      </c>
      <c r="Q16" s="41">
        <v>0</v>
      </c>
      <c r="R16" s="42">
        <v>2</v>
      </c>
      <c r="S16" s="43">
        <v>1</v>
      </c>
      <c r="T16" s="44">
        <v>0</v>
      </c>
      <c r="U16" s="76">
        <v>0</v>
      </c>
      <c r="V16" s="45">
        <v>0</v>
      </c>
      <c r="W16" s="110">
        <v>6</v>
      </c>
      <c r="X16" s="111">
        <v>0</v>
      </c>
      <c r="Y16" s="112">
        <v>0</v>
      </c>
    </row>
    <row r="17" spans="1:25" ht="14.25" customHeight="1" x14ac:dyDescent="0.2">
      <c r="A17" s="142" t="s">
        <v>13</v>
      </c>
      <c r="B17" s="4">
        <v>873</v>
      </c>
      <c r="C17" s="10">
        <f t="shared" si="0"/>
        <v>1</v>
      </c>
      <c r="D17" s="33">
        <v>5</v>
      </c>
      <c r="E17" s="34">
        <v>2</v>
      </c>
      <c r="F17" s="35">
        <v>0</v>
      </c>
      <c r="G17" s="72">
        <v>20.131729667812142</v>
      </c>
      <c r="H17" s="36">
        <v>0</v>
      </c>
      <c r="I17" s="19">
        <v>100</v>
      </c>
      <c r="J17" s="37">
        <v>1</v>
      </c>
      <c r="K17" s="135">
        <v>1.8952618453865335</v>
      </c>
      <c r="L17" s="38">
        <v>0</v>
      </c>
      <c r="M17" s="6">
        <v>68.73</v>
      </c>
      <c r="N17" s="82" t="s">
        <v>233</v>
      </c>
      <c r="O17" s="39">
        <v>6</v>
      </c>
      <c r="P17" s="40">
        <v>4</v>
      </c>
      <c r="Q17" s="41">
        <v>0</v>
      </c>
      <c r="R17" s="42">
        <v>2</v>
      </c>
      <c r="S17" s="43">
        <v>1</v>
      </c>
      <c r="T17" s="44">
        <v>0</v>
      </c>
      <c r="U17" s="76">
        <v>0</v>
      </c>
      <c r="V17" s="45">
        <v>0</v>
      </c>
      <c r="W17" s="110">
        <v>6</v>
      </c>
      <c r="X17" s="111">
        <v>0</v>
      </c>
      <c r="Y17" s="112">
        <v>0</v>
      </c>
    </row>
    <row r="18" spans="1:25" ht="14.25" customHeight="1" x14ac:dyDescent="0.2">
      <c r="A18" s="142" t="s">
        <v>14</v>
      </c>
      <c r="B18" s="4">
        <v>304</v>
      </c>
      <c r="C18" s="10">
        <f t="shared" si="0"/>
        <v>4</v>
      </c>
      <c r="D18" s="33">
        <v>4</v>
      </c>
      <c r="E18" s="34">
        <v>1</v>
      </c>
      <c r="F18" s="35">
        <v>0</v>
      </c>
      <c r="G18" s="72">
        <v>22.871710526315791</v>
      </c>
      <c r="H18" s="36">
        <v>0</v>
      </c>
      <c r="I18" s="19">
        <v>100</v>
      </c>
      <c r="J18" s="37">
        <v>1</v>
      </c>
      <c r="K18" s="135">
        <v>1.4373716632443532</v>
      </c>
      <c r="L18" s="38">
        <v>0</v>
      </c>
      <c r="M18" s="6">
        <v>98.68</v>
      </c>
      <c r="N18" s="82" t="s">
        <v>233</v>
      </c>
      <c r="O18" s="39">
        <v>4</v>
      </c>
      <c r="P18" s="40">
        <v>10</v>
      </c>
      <c r="Q18" s="41">
        <v>1</v>
      </c>
      <c r="R18" s="42">
        <v>1</v>
      </c>
      <c r="S18" s="43">
        <v>1</v>
      </c>
      <c r="T18" s="44">
        <v>1</v>
      </c>
      <c r="U18" s="76">
        <v>1</v>
      </c>
      <c r="V18" s="45">
        <v>0</v>
      </c>
      <c r="W18" s="110">
        <v>4</v>
      </c>
      <c r="X18" s="111">
        <v>0</v>
      </c>
      <c r="Y18" s="112">
        <v>0</v>
      </c>
    </row>
    <row r="19" spans="1:25" ht="14.25" customHeight="1" x14ac:dyDescent="0.2">
      <c r="A19" s="142" t="s">
        <v>15</v>
      </c>
      <c r="B19" s="4">
        <v>1497</v>
      </c>
      <c r="C19" s="10">
        <f t="shared" si="0"/>
        <v>1</v>
      </c>
      <c r="D19" s="33">
        <v>15</v>
      </c>
      <c r="E19" s="34">
        <v>3</v>
      </c>
      <c r="F19" s="35">
        <v>0</v>
      </c>
      <c r="G19" s="72">
        <v>23.478289913159653</v>
      </c>
      <c r="H19" s="36">
        <v>0</v>
      </c>
      <c r="I19" s="19">
        <v>100</v>
      </c>
      <c r="J19" s="37">
        <v>1</v>
      </c>
      <c r="K19" s="135">
        <v>2.293747687754347</v>
      </c>
      <c r="L19" s="38">
        <v>0</v>
      </c>
      <c r="M19" s="6">
        <v>32.729999999999997</v>
      </c>
      <c r="N19" s="82">
        <v>0</v>
      </c>
      <c r="O19" s="39">
        <v>9</v>
      </c>
      <c r="P19" s="40">
        <v>4</v>
      </c>
      <c r="Q19" s="41">
        <v>0</v>
      </c>
      <c r="R19" s="42">
        <v>2</v>
      </c>
      <c r="S19" s="43">
        <v>1</v>
      </c>
      <c r="T19" s="44">
        <v>0</v>
      </c>
      <c r="U19" s="76">
        <v>0</v>
      </c>
      <c r="V19" s="45">
        <v>0</v>
      </c>
      <c r="W19" s="110">
        <v>20</v>
      </c>
      <c r="X19" s="111">
        <v>1</v>
      </c>
      <c r="Y19" s="112">
        <v>0</v>
      </c>
    </row>
    <row r="20" spans="1:25" ht="14.25" customHeight="1" x14ac:dyDescent="0.2">
      <c r="A20" s="142" t="s">
        <v>91</v>
      </c>
      <c r="B20" s="4">
        <v>1217</v>
      </c>
      <c r="C20" s="10">
        <f t="shared" si="0"/>
        <v>1</v>
      </c>
      <c r="D20" s="33">
        <v>15</v>
      </c>
      <c r="E20" s="34">
        <v>2</v>
      </c>
      <c r="F20" s="35">
        <v>0</v>
      </c>
      <c r="G20" s="72">
        <v>14.461791290057519</v>
      </c>
      <c r="H20" s="36">
        <v>0</v>
      </c>
      <c r="I20" s="19">
        <v>100</v>
      </c>
      <c r="J20" s="37">
        <v>1</v>
      </c>
      <c r="K20" s="135">
        <v>2.3657628920786813</v>
      </c>
      <c r="L20" s="38">
        <v>0</v>
      </c>
      <c r="M20" s="6">
        <v>31.22</v>
      </c>
      <c r="N20" s="82">
        <v>0</v>
      </c>
      <c r="O20" s="39">
        <v>9</v>
      </c>
      <c r="P20" s="40">
        <v>6</v>
      </c>
      <c r="Q20" s="41">
        <v>0</v>
      </c>
      <c r="R20" s="42">
        <v>2</v>
      </c>
      <c r="S20" s="43">
        <v>1</v>
      </c>
      <c r="T20" s="44">
        <v>0</v>
      </c>
      <c r="U20" s="76">
        <v>0</v>
      </c>
      <c r="V20" s="45">
        <v>0</v>
      </c>
      <c r="W20" s="110">
        <v>20</v>
      </c>
      <c r="X20" s="111">
        <v>0</v>
      </c>
      <c r="Y20" s="112">
        <v>0</v>
      </c>
    </row>
    <row r="21" spans="1:25" ht="14.25" customHeight="1" x14ac:dyDescent="0.2">
      <c r="A21" s="142" t="s">
        <v>92</v>
      </c>
      <c r="B21" s="4">
        <v>219</v>
      </c>
      <c r="C21" s="10">
        <f t="shared" si="0"/>
        <v>4</v>
      </c>
      <c r="D21" s="33">
        <v>4</v>
      </c>
      <c r="E21" s="34">
        <v>5</v>
      </c>
      <c r="F21" s="35">
        <v>1</v>
      </c>
      <c r="G21" s="72">
        <v>1.4931506849315068</v>
      </c>
      <c r="H21" s="36">
        <v>0</v>
      </c>
      <c r="I21" s="19">
        <v>100</v>
      </c>
      <c r="J21" s="37">
        <v>1</v>
      </c>
      <c r="K21" s="135">
        <v>7.2727272727272724E-2</v>
      </c>
      <c r="L21" s="38">
        <v>0</v>
      </c>
      <c r="M21" s="6">
        <v>228.31</v>
      </c>
      <c r="N21" s="82" t="s">
        <v>233</v>
      </c>
      <c r="O21" s="39">
        <v>4</v>
      </c>
      <c r="P21" s="40">
        <v>7</v>
      </c>
      <c r="Q21" s="41">
        <v>1</v>
      </c>
      <c r="R21" s="42">
        <v>1</v>
      </c>
      <c r="S21" s="43">
        <v>1</v>
      </c>
      <c r="T21" s="44">
        <v>1</v>
      </c>
      <c r="U21" s="76">
        <v>0</v>
      </c>
      <c r="V21" s="45">
        <v>0</v>
      </c>
      <c r="W21" s="110">
        <v>4</v>
      </c>
      <c r="X21" s="111">
        <v>0</v>
      </c>
      <c r="Y21" s="112">
        <v>0</v>
      </c>
    </row>
    <row r="22" spans="1:25" ht="14.25" customHeight="1" x14ac:dyDescent="0.2">
      <c r="A22" s="142" t="s">
        <v>215</v>
      </c>
      <c r="B22" s="4">
        <v>476</v>
      </c>
      <c r="C22" s="10">
        <f t="shared" si="0"/>
        <v>7</v>
      </c>
      <c r="D22" s="33">
        <v>4</v>
      </c>
      <c r="E22" s="34">
        <v>5</v>
      </c>
      <c r="F22" s="35">
        <v>1</v>
      </c>
      <c r="G22" s="72">
        <v>31.798319327731093</v>
      </c>
      <c r="H22" s="36">
        <v>1</v>
      </c>
      <c r="I22" s="19">
        <v>98.3</v>
      </c>
      <c r="J22" s="37">
        <v>1</v>
      </c>
      <c r="K22" s="135">
        <v>38.260869565217391</v>
      </c>
      <c r="L22" s="38">
        <v>0</v>
      </c>
      <c r="M22" s="6">
        <v>210.08</v>
      </c>
      <c r="N22" s="82" t="s">
        <v>233</v>
      </c>
      <c r="O22" s="39">
        <v>4</v>
      </c>
      <c r="P22" s="40">
        <v>36</v>
      </c>
      <c r="Q22" s="41">
        <v>1</v>
      </c>
      <c r="R22" s="42">
        <v>1</v>
      </c>
      <c r="S22" s="43">
        <v>1</v>
      </c>
      <c r="T22" s="44">
        <v>1</v>
      </c>
      <c r="U22" s="76">
        <v>1</v>
      </c>
      <c r="V22" s="45">
        <v>1</v>
      </c>
      <c r="W22" s="110">
        <v>4</v>
      </c>
      <c r="X22" s="111">
        <v>0</v>
      </c>
      <c r="Y22" s="112">
        <v>0</v>
      </c>
    </row>
    <row r="23" spans="1:25" ht="14.25" customHeight="1" x14ac:dyDescent="0.2">
      <c r="A23" s="142" t="s">
        <v>93</v>
      </c>
      <c r="B23" s="4">
        <v>160</v>
      </c>
      <c r="C23" s="10">
        <f t="shared" si="0"/>
        <v>6</v>
      </c>
      <c r="D23" s="33">
        <v>4</v>
      </c>
      <c r="E23" s="34">
        <v>2</v>
      </c>
      <c r="F23" s="35">
        <v>0</v>
      </c>
      <c r="G23" s="72">
        <v>41.424999999999997</v>
      </c>
      <c r="H23" s="36">
        <v>1</v>
      </c>
      <c r="I23" s="19">
        <v>100</v>
      </c>
      <c r="J23" s="37">
        <v>1</v>
      </c>
      <c r="K23" s="135">
        <v>1.1992945326278659</v>
      </c>
      <c r="L23" s="38">
        <v>1</v>
      </c>
      <c r="M23" s="6">
        <v>187.5</v>
      </c>
      <c r="N23" s="82" t="s">
        <v>233</v>
      </c>
      <c r="O23" s="39">
        <v>4</v>
      </c>
      <c r="P23" s="40">
        <v>19</v>
      </c>
      <c r="Q23" s="41">
        <v>1</v>
      </c>
      <c r="R23" s="42">
        <v>1</v>
      </c>
      <c r="S23" s="43">
        <v>1</v>
      </c>
      <c r="T23" s="44">
        <v>1</v>
      </c>
      <c r="U23" s="76">
        <v>0</v>
      </c>
      <c r="V23" s="45">
        <v>0</v>
      </c>
      <c r="W23" s="110">
        <v>4</v>
      </c>
      <c r="X23" s="111">
        <v>10</v>
      </c>
      <c r="Y23" s="112">
        <v>1</v>
      </c>
    </row>
    <row r="24" spans="1:25" ht="14.25" customHeight="1" x14ac:dyDescent="0.2">
      <c r="A24" s="142" t="s">
        <v>16</v>
      </c>
      <c r="B24" s="4">
        <v>927</v>
      </c>
      <c r="C24" s="10">
        <f t="shared" si="0"/>
        <v>2</v>
      </c>
      <c r="D24" s="33">
        <v>5</v>
      </c>
      <c r="E24" s="34">
        <v>4</v>
      </c>
      <c r="F24" s="35">
        <v>0</v>
      </c>
      <c r="G24" s="72">
        <v>21.470334412081986</v>
      </c>
      <c r="H24" s="36">
        <v>0</v>
      </c>
      <c r="I24" s="19">
        <v>100</v>
      </c>
      <c r="J24" s="37">
        <v>1</v>
      </c>
      <c r="K24" s="135">
        <v>2.2227314390467461</v>
      </c>
      <c r="L24" s="38">
        <v>0</v>
      </c>
      <c r="M24" s="6">
        <v>75.510000000000005</v>
      </c>
      <c r="N24" s="82" t="s">
        <v>233</v>
      </c>
      <c r="O24" s="39">
        <v>6</v>
      </c>
      <c r="P24" s="40">
        <v>5</v>
      </c>
      <c r="Q24" s="41">
        <v>0</v>
      </c>
      <c r="R24" s="42">
        <v>2</v>
      </c>
      <c r="S24" s="43">
        <v>1</v>
      </c>
      <c r="T24" s="44">
        <v>0</v>
      </c>
      <c r="U24" s="76">
        <v>1</v>
      </c>
      <c r="V24" s="45">
        <v>0</v>
      </c>
      <c r="W24" s="110">
        <v>6</v>
      </c>
      <c r="X24" s="111">
        <v>3</v>
      </c>
      <c r="Y24" s="112">
        <v>0</v>
      </c>
    </row>
    <row r="25" spans="1:25" ht="14.25" customHeight="1" x14ac:dyDescent="0.2">
      <c r="A25" s="142" t="s">
        <v>17</v>
      </c>
      <c r="B25" s="4">
        <v>1042</v>
      </c>
      <c r="C25" s="10">
        <f t="shared" si="0"/>
        <v>3</v>
      </c>
      <c r="D25" s="33">
        <v>15</v>
      </c>
      <c r="E25" s="34">
        <v>3</v>
      </c>
      <c r="F25" s="35">
        <v>0</v>
      </c>
      <c r="G25" s="72">
        <v>21.714971209213051</v>
      </c>
      <c r="H25" s="36">
        <v>0</v>
      </c>
      <c r="I25" s="19">
        <v>100</v>
      </c>
      <c r="J25" s="37">
        <v>1</v>
      </c>
      <c r="K25" s="135">
        <v>3.9163916391639164</v>
      </c>
      <c r="L25" s="38">
        <v>1</v>
      </c>
      <c r="M25" s="6">
        <v>57.58</v>
      </c>
      <c r="N25" s="82">
        <v>0</v>
      </c>
      <c r="O25" s="39">
        <v>9</v>
      </c>
      <c r="P25" s="40">
        <v>8</v>
      </c>
      <c r="Q25" s="41">
        <v>0</v>
      </c>
      <c r="R25" s="42">
        <v>2</v>
      </c>
      <c r="S25" s="43">
        <v>3</v>
      </c>
      <c r="T25" s="44">
        <v>1</v>
      </c>
      <c r="U25" s="76">
        <v>0</v>
      </c>
      <c r="V25" s="45">
        <v>0</v>
      </c>
      <c r="W25" s="110">
        <v>20</v>
      </c>
      <c r="X25" s="111">
        <v>0</v>
      </c>
      <c r="Y25" s="112">
        <v>0</v>
      </c>
    </row>
    <row r="26" spans="1:25" ht="14.25" customHeight="1" x14ac:dyDescent="0.2">
      <c r="A26" s="142" t="s">
        <v>94</v>
      </c>
      <c r="B26" s="4">
        <v>939</v>
      </c>
      <c r="C26" s="10">
        <f t="shared" si="0"/>
        <v>0</v>
      </c>
      <c r="D26" s="33">
        <v>5</v>
      </c>
      <c r="E26" s="34">
        <v>0</v>
      </c>
      <c r="F26" s="35">
        <v>0</v>
      </c>
      <c r="G26" s="72">
        <v>0</v>
      </c>
      <c r="H26" s="36">
        <v>0</v>
      </c>
      <c r="I26" s="19">
        <v>0</v>
      </c>
      <c r="J26" s="37">
        <v>0</v>
      </c>
      <c r="K26" s="135">
        <v>0</v>
      </c>
      <c r="L26" s="38">
        <v>0</v>
      </c>
      <c r="M26" s="6">
        <v>0</v>
      </c>
      <c r="N26" s="82" t="s">
        <v>233</v>
      </c>
      <c r="O26" s="39">
        <v>6</v>
      </c>
      <c r="P26" s="40">
        <v>0</v>
      </c>
      <c r="Q26" s="41">
        <v>0</v>
      </c>
      <c r="R26" s="42">
        <v>2</v>
      </c>
      <c r="S26" s="43">
        <v>0</v>
      </c>
      <c r="T26" s="44">
        <v>0</v>
      </c>
      <c r="U26" s="76">
        <v>0</v>
      </c>
      <c r="V26" s="45">
        <v>0</v>
      </c>
      <c r="W26" s="110">
        <v>6</v>
      </c>
      <c r="X26" s="111">
        <v>0</v>
      </c>
      <c r="Y26" s="112">
        <v>0</v>
      </c>
    </row>
    <row r="27" spans="1:25" ht="14.25" customHeight="1" x14ac:dyDescent="0.2">
      <c r="A27" s="142" t="s">
        <v>18</v>
      </c>
      <c r="B27" s="4">
        <v>263</v>
      </c>
      <c r="C27" s="10">
        <f t="shared" si="0"/>
        <v>4</v>
      </c>
      <c r="D27" s="33">
        <v>4</v>
      </c>
      <c r="E27" s="34">
        <v>2</v>
      </c>
      <c r="F27" s="35">
        <v>0</v>
      </c>
      <c r="G27" s="72">
        <v>18.85551330798479</v>
      </c>
      <c r="H27" s="36">
        <v>0</v>
      </c>
      <c r="I27" s="19">
        <v>100</v>
      </c>
      <c r="J27" s="37">
        <v>1</v>
      </c>
      <c r="K27" s="135">
        <v>0.80197409006785936</v>
      </c>
      <c r="L27" s="38">
        <v>0</v>
      </c>
      <c r="M27" s="6">
        <v>212.93</v>
      </c>
      <c r="N27" s="82" t="s">
        <v>233</v>
      </c>
      <c r="O27" s="39">
        <v>4</v>
      </c>
      <c r="P27" s="40">
        <v>16</v>
      </c>
      <c r="Q27" s="41">
        <v>1</v>
      </c>
      <c r="R27" s="42">
        <v>1</v>
      </c>
      <c r="S27" s="43">
        <v>2</v>
      </c>
      <c r="T27" s="44">
        <v>1</v>
      </c>
      <c r="U27" s="76">
        <v>0</v>
      </c>
      <c r="V27" s="45">
        <v>1</v>
      </c>
      <c r="W27" s="110">
        <v>4</v>
      </c>
      <c r="X27" s="111">
        <v>0</v>
      </c>
      <c r="Y27" s="112">
        <v>0</v>
      </c>
    </row>
    <row r="28" spans="1:25" ht="14.25" customHeight="1" x14ac:dyDescent="0.2">
      <c r="A28" s="142" t="s">
        <v>19</v>
      </c>
      <c r="B28" s="4">
        <v>244</v>
      </c>
      <c r="C28" s="10">
        <f t="shared" si="0"/>
        <v>4</v>
      </c>
      <c r="D28" s="33">
        <v>4</v>
      </c>
      <c r="E28" s="34">
        <v>1</v>
      </c>
      <c r="F28" s="35">
        <v>0</v>
      </c>
      <c r="G28" s="72">
        <v>50.491803278688522</v>
      </c>
      <c r="H28" s="36">
        <v>1</v>
      </c>
      <c r="I28" s="19">
        <v>100</v>
      </c>
      <c r="J28" s="37">
        <v>1</v>
      </c>
      <c r="K28" s="135">
        <v>1.2552301255230125</v>
      </c>
      <c r="L28" s="38">
        <v>1</v>
      </c>
      <c r="M28" s="6">
        <v>163.93</v>
      </c>
      <c r="N28" s="82" t="s">
        <v>233</v>
      </c>
      <c r="O28" s="39">
        <v>4</v>
      </c>
      <c r="P28" s="40">
        <v>3</v>
      </c>
      <c r="Q28" s="41">
        <v>0</v>
      </c>
      <c r="R28" s="42">
        <v>1</v>
      </c>
      <c r="S28" s="43">
        <v>1</v>
      </c>
      <c r="T28" s="44">
        <v>1</v>
      </c>
      <c r="U28" s="76">
        <v>0</v>
      </c>
      <c r="V28" s="45">
        <v>0</v>
      </c>
      <c r="W28" s="110">
        <v>4</v>
      </c>
      <c r="X28" s="111">
        <v>0</v>
      </c>
      <c r="Y28" s="112">
        <v>0</v>
      </c>
    </row>
    <row r="29" spans="1:25" ht="14.25" customHeight="1" x14ac:dyDescent="0.2">
      <c r="A29" s="142" t="s">
        <v>20</v>
      </c>
      <c r="B29" s="4">
        <v>1221</v>
      </c>
      <c r="C29" s="10">
        <f t="shared" si="0"/>
        <v>2</v>
      </c>
      <c r="D29" s="33">
        <v>15</v>
      </c>
      <c r="E29" s="34">
        <v>2</v>
      </c>
      <c r="F29" s="35">
        <v>0</v>
      </c>
      <c r="G29" s="72">
        <v>8.1261261261261257</v>
      </c>
      <c r="H29" s="36">
        <v>0</v>
      </c>
      <c r="I29" s="19">
        <v>100</v>
      </c>
      <c r="J29" s="37">
        <v>1</v>
      </c>
      <c r="K29" s="135">
        <v>1.0407440212577503</v>
      </c>
      <c r="L29" s="38">
        <v>0</v>
      </c>
      <c r="M29" s="6">
        <v>32.76</v>
      </c>
      <c r="N29" s="82">
        <v>0</v>
      </c>
      <c r="O29" s="39">
        <v>9</v>
      </c>
      <c r="P29" s="40">
        <v>1</v>
      </c>
      <c r="Q29" s="41">
        <v>0</v>
      </c>
      <c r="R29" s="42">
        <v>2</v>
      </c>
      <c r="S29" s="43">
        <v>1</v>
      </c>
      <c r="T29" s="44">
        <v>0</v>
      </c>
      <c r="U29" s="76">
        <v>0</v>
      </c>
      <c r="V29" s="45">
        <v>1</v>
      </c>
      <c r="W29" s="110">
        <v>20</v>
      </c>
      <c r="X29" s="111">
        <v>1</v>
      </c>
      <c r="Y29" s="112">
        <v>0</v>
      </c>
    </row>
    <row r="30" spans="1:25" ht="14.25" customHeight="1" x14ac:dyDescent="0.2">
      <c r="A30" s="142" t="s">
        <v>21</v>
      </c>
      <c r="B30" s="4">
        <v>623</v>
      </c>
      <c r="C30" s="10">
        <f t="shared" si="0"/>
        <v>3</v>
      </c>
      <c r="D30" s="33">
        <v>5</v>
      </c>
      <c r="E30" s="34">
        <v>2</v>
      </c>
      <c r="F30" s="35">
        <v>0</v>
      </c>
      <c r="G30" s="72">
        <v>7.3675762439807384</v>
      </c>
      <c r="H30" s="36">
        <v>0</v>
      </c>
      <c r="I30" s="19">
        <v>100</v>
      </c>
      <c r="J30" s="37">
        <v>1</v>
      </c>
      <c r="K30" s="135">
        <v>3.8703434929850027</v>
      </c>
      <c r="L30" s="38">
        <v>0</v>
      </c>
      <c r="M30" s="6">
        <v>48.15</v>
      </c>
      <c r="N30" s="82" t="s">
        <v>233</v>
      </c>
      <c r="O30" s="39">
        <v>6</v>
      </c>
      <c r="P30" s="40">
        <v>7</v>
      </c>
      <c r="Q30" s="41">
        <v>1</v>
      </c>
      <c r="R30" s="42">
        <v>2</v>
      </c>
      <c r="S30" s="43">
        <v>1</v>
      </c>
      <c r="T30" s="44">
        <v>0</v>
      </c>
      <c r="U30" s="76">
        <v>1</v>
      </c>
      <c r="V30" s="45">
        <v>0</v>
      </c>
      <c r="W30" s="110">
        <v>6</v>
      </c>
      <c r="X30" s="111">
        <v>4</v>
      </c>
      <c r="Y30" s="112">
        <v>0</v>
      </c>
    </row>
    <row r="31" spans="1:25" ht="14.25" customHeight="1" x14ac:dyDescent="0.2">
      <c r="A31" s="142" t="s">
        <v>95</v>
      </c>
      <c r="B31" s="4">
        <v>844</v>
      </c>
      <c r="C31" s="10">
        <f t="shared" si="0"/>
        <v>0</v>
      </c>
      <c r="D31" s="33">
        <v>5</v>
      </c>
      <c r="E31" s="34">
        <v>0</v>
      </c>
      <c r="F31" s="35">
        <v>0</v>
      </c>
      <c r="G31" s="72">
        <v>0</v>
      </c>
      <c r="H31" s="36">
        <v>0</v>
      </c>
      <c r="I31" s="19">
        <v>0</v>
      </c>
      <c r="J31" s="37">
        <v>0</v>
      </c>
      <c r="K31" s="135">
        <v>0</v>
      </c>
      <c r="L31" s="38">
        <v>0</v>
      </c>
      <c r="M31" s="6">
        <v>47.39</v>
      </c>
      <c r="N31" s="82" t="s">
        <v>233</v>
      </c>
      <c r="O31" s="39">
        <v>6</v>
      </c>
      <c r="P31" s="40">
        <v>0</v>
      </c>
      <c r="Q31" s="41">
        <v>0</v>
      </c>
      <c r="R31" s="42">
        <v>2</v>
      </c>
      <c r="S31" s="43">
        <v>1</v>
      </c>
      <c r="T31" s="44">
        <v>0</v>
      </c>
      <c r="U31" s="76">
        <v>0</v>
      </c>
      <c r="V31" s="45">
        <v>0</v>
      </c>
      <c r="W31" s="110">
        <v>6</v>
      </c>
      <c r="X31" s="111">
        <v>0</v>
      </c>
      <c r="Y31" s="112">
        <v>0</v>
      </c>
    </row>
    <row r="32" spans="1:25" ht="14.25" customHeight="1" x14ac:dyDescent="0.2">
      <c r="A32" s="142" t="s">
        <v>82</v>
      </c>
      <c r="B32" s="4">
        <v>1065</v>
      </c>
      <c r="C32" s="10">
        <f t="shared" si="0"/>
        <v>4</v>
      </c>
      <c r="D32" s="33">
        <v>15</v>
      </c>
      <c r="E32" s="34">
        <v>5</v>
      </c>
      <c r="F32" s="35">
        <v>0</v>
      </c>
      <c r="G32" s="72">
        <v>24.423474178403755</v>
      </c>
      <c r="H32" s="36">
        <v>0</v>
      </c>
      <c r="I32" s="19">
        <v>100</v>
      </c>
      <c r="J32" s="37">
        <v>1</v>
      </c>
      <c r="K32" s="135">
        <v>3.8703191756722792</v>
      </c>
      <c r="L32" s="38">
        <v>1</v>
      </c>
      <c r="M32" s="6">
        <v>23.47</v>
      </c>
      <c r="N32" s="82">
        <v>0</v>
      </c>
      <c r="O32" s="39">
        <v>9</v>
      </c>
      <c r="P32" s="40">
        <v>4</v>
      </c>
      <c r="Q32" s="41">
        <v>0</v>
      </c>
      <c r="R32" s="42">
        <v>2</v>
      </c>
      <c r="S32" s="43">
        <v>1</v>
      </c>
      <c r="T32" s="44">
        <v>0</v>
      </c>
      <c r="U32" s="76">
        <v>1</v>
      </c>
      <c r="V32" s="45">
        <v>0</v>
      </c>
      <c r="W32" s="110">
        <v>20</v>
      </c>
      <c r="X32" s="111">
        <v>24</v>
      </c>
      <c r="Y32" s="112">
        <v>1</v>
      </c>
    </row>
    <row r="33" spans="1:25" ht="14.25" customHeight="1" x14ac:dyDescent="0.2">
      <c r="A33" s="142" t="s">
        <v>22</v>
      </c>
      <c r="B33" s="4">
        <v>176</v>
      </c>
      <c r="C33" s="10">
        <f t="shared" si="0"/>
        <v>7</v>
      </c>
      <c r="D33" s="33">
        <v>4</v>
      </c>
      <c r="E33" s="34">
        <v>2</v>
      </c>
      <c r="F33" s="35">
        <v>0</v>
      </c>
      <c r="G33" s="72">
        <v>56.795454545454547</v>
      </c>
      <c r="H33" s="36">
        <v>1</v>
      </c>
      <c r="I33" s="19">
        <v>100</v>
      </c>
      <c r="J33" s="37">
        <v>1</v>
      </c>
      <c r="K33" s="135">
        <v>1.2380952380952381</v>
      </c>
      <c r="L33" s="38">
        <v>1</v>
      </c>
      <c r="M33" s="6">
        <v>272.73</v>
      </c>
      <c r="N33" s="82" t="s">
        <v>233</v>
      </c>
      <c r="O33" s="39">
        <v>4</v>
      </c>
      <c r="P33" s="40">
        <v>8</v>
      </c>
      <c r="Q33" s="41">
        <v>1</v>
      </c>
      <c r="R33" s="42">
        <v>1</v>
      </c>
      <c r="S33" s="43">
        <v>1</v>
      </c>
      <c r="T33" s="44">
        <v>1</v>
      </c>
      <c r="U33" s="76">
        <v>1</v>
      </c>
      <c r="V33" s="45">
        <v>0</v>
      </c>
      <c r="W33" s="110">
        <v>4</v>
      </c>
      <c r="X33" s="111">
        <v>17</v>
      </c>
      <c r="Y33" s="112">
        <v>1</v>
      </c>
    </row>
    <row r="34" spans="1:25" ht="14.25" customHeight="1" x14ac:dyDescent="0.2">
      <c r="A34" s="142" t="s">
        <v>23</v>
      </c>
      <c r="B34" s="4">
        <v>939</v>
      </c>
      <c r="C34" s="10">
        <f t="shared" si="0"/>
        <v>1</v>
      </c>
      <c r="D34" s="33">
        <v>5</v>
      </c>
      <c r="E34" s="34">
        <v>0</v>
      </c>
      <c r="F34" s="35">
        <v>0</v>
      </c>
      <c r="G34" s="72">
        <v>9.4281150159744413</v>
      </c>
      <c r="H34" s="36">
        <v>0</v>
      </c>
      <c r="I34" s="19">
        <v>100</v>
      </c>
      <c r="J34" s="37">
        <v>1</v>
      </c>
      <c r="K34" s="135">
        <v>1.9645608628659477</v>
      </c>
      <c r="L34" s="38">
        <v>0</v>
      </c>
      <c r="M34" s="6">
        <v>48.99</v>
      </c>
      <c r="N34" s="82" t="s">
        <v>233</v>
      </c>
      <c r="O34" s="39">
        <v>6</v>
      </c>
      <c r="P34" s="40">
        <v>0</v>
      </c>
      <c r="Q34" s="41">
        <v>0</v>
      </c>
      <c r="R34" s="42">
        <v>2</v>
      </c>
      <c r="S34" s="43">
        <v>1</v>
      </c>
      <c r="T34" s="44">
        <v>0</v>
      </c>
      <c r="U34" s="76">
        <v>0</v>
      </c>
      <c r="V34" s="45">
        <v>0</v>
      </c>
      <c r="W34" s="110">
        <v>6</v>
      </c>
      <c r="X34" s="111">
        <v>0</v>
      </c>
      <c r="Y34" s="112">
        <v>0</v>
      </c>
    </row>
    <row r="35" spans="1:25" ht="14.25" customHeight="1" x14ac:dyDescent="0.2">
      <c r="A35" s="142" t="s">
        <v>24</v>
      </c>
      <c r="B35" s="4">
        <v>616</v>
      </c>
      <c r="C35" s="10">
        <f t="shared" si="0"/>
        <v>4</v>
      </c>
      <c r="D35" s="33">
        <v>5</v>
      </c>
      <c r="E35" s="34">
        <v>6</v>
      </c>
      <c r="F35" s="35">
        <v>1</v>
      </c>
      <c r="G35" s="72">
        <v>26.6737012987013</v>
      </c>
      <c r="H35" s="36">
        <v>0</v>
      </c>
      <c r="I35" s="19">
        <v>100</v>
      </c>
      <c r="J35" s="37">
        <v>1</v>
      </c>
      <c r="K35" s="135">
        <v>3.3530571992110452</v>
      </c>
      <c r="L35" s="38">
        <v>0</v>
      </c>
      <c r="M35" s="6">
        <v>48.7</v>
      </c>
      <c r="N35" s="82" t="s">
        <v>233</v>
      </c>
      <c r="O35" s="39">
        <v>6</v>
      </c>
      <c r="P35" s="40">
        <v>12</v>
      </c>
      <c r="Q35" s="41">
        <v>1</v>
      </c>
      <c r="R35" s="42">
        <v>2</v>
      </c>
      <c r="S35" s="43">
        <v>1</v>
      </c>
      <c r="T35" s="44">
        <v>0</v>
      </c>
      <c r="U35" s="76">
        <v>1</v>
      </c>
      <c r="V35" s="45">
        <v>0</v>
      </c>
      <c r="W35" s="110">
        <v>6</v>
      </c>
      <c r="X35" s="111">
        <v>0</v>
      </c>
      <c r="Y35" s="112">
        <v>0</v>
      </c>
    </row>
    <row r="36" spans="1:25" ht="14.25" customHeight="1" x14ac:dyDescent="0.2">
      <c r="A36" s="142" t="s">
        <v>25</v>
      </c>
      <c r="B36" s="4">
        <v>110</v>
      </c>
      <c r="C36" s="10">
        <f t="shared" si="0"/>
        <v>3</v>
      </c>
      <c r="D36" s="33">
        <v>4</v>
      </c>
      <c r="E36" s="34">
        <v>1</v>
      </c>
      <c r="F36" s="35">
        <v>0</v>
      </c>
      <c r="G36" s="72">
        <v>0</v>
      </c>
      <c r="H36" s="36">
        <v>0</v>
      </c>
      <c r="I36" s="19">
        <v>100</v>
      </c>
      <c r="J36" s="37">
        <v>1</v>
      </c>
      <c r="K36" s="135">
        <v>4.063388866314506E-2</v>
      </c>
      <c r="L36" s="38">
        <v>0</v>
      </c>
      <c r="M36" s="6">
        <v>436.36</v>
      </c>
      <c r="N36" s="82" t="s">
        <v>233</v>
      </c>
      <c r="O36" s="39">
        <v>4</v>
      </c>
      <c r="P36" s="40">
        <v>6</v>
      </c>
      <c r="Q36" s="41">
        <v>1</v>
      </c>
      <c r="R36" s="42">
        <v>1</v>
      </c>
      <c r="S36" s="43">
        <v>1</v>
      </c>
      <c r="T36" s="44">
        <v>1</v>
      </c>
      <c r="U36" s="76">
        <v>0</v>
      </c>
      <c r="V36" s="45">
        <v>0</v>
      </c>
      <c r="W36" s="110">
        <v>4</v>
      </c>
      <c r="X36" s="111">
        <v>0</v>
      </c>
      <c r="Y36" s="112">
        <v>0</v>
      </c>
    </row>
    <row r="37" spans="1:25" ht="14.25" customHeight="1" x14ac:dyDescent="0.2">
      <c r="A37" s="142" t="s">
        <v>26</v>
      </c>
      <c r="B37" s="4">
        <v>916</v>
      </c>
      <c r="C37" s="10">
        <f t="shared" si="0"/>
        <v>1</v>
      </c>
      <c r="D37" s="33">
        <v>5</v>
      </c>
      <c r="E37" s="34">
        <v>2</v>
      </c>
      <c r="F37" s="35">
        <v>0</v>
      </c>
      <c r="G37" s="72">
        <v>16.978165938864628</v>
      </c>
      <c r="H37" s="36">
        <v>0</v>
      </c>
      <c r="I37" s="19">
        <v>100</v>
      </c>
      <c r="J37" s="37">
        <v>1</v>
      </c>
      <c r="K37" s="135">
        <v>2.071859428271702</v>
      </c>
      <c r="L37" s="38">
        <v>0</v>
      </c>
      <c r="M37" s="6">
        <v>51.31</v>
      </c>
      <c r="N37" s="82" t="s">
        <v>233</v>
      </c>
      <c r="O37" s="39">
        <v>6</v>
      </c>
      <c r="P37" s="40">
        <v>4</v>
      </c>
      <c r="Q37" s="41">
        <v>0</v>
      </c>
      <c r="R37" s="42">
        <v>2</v>
      </c>
      <c r="S37" s="43">
        <v>1</v>
      </c>
      <c r="T37" s="44">
        <v>0</v>
      </c>
      <c r="U37" s="76">
        <v>0</v>
      </c>
      <c r="V37" s="45">
        <v>0</v>
      </c>
      <c r="W37" s="110">
        <v>6</v>
      </c>
      <c r="X37" s="111">
        <v>2</v>
      </c>
      <c r="Y37" s="112">
        <v>0</v>
      </c>
    </row>
    <row r="38" spans="1:25" ht="14.25" customHeight="1" thickBot="1" x14ac:dyDescent="0.25">
      <c r="A38" s="142" t="s">
        <v>27</v>
      </c>
      <c r="B38" s="4">
        <v>514</v>
      </c>
      <c r="C38" s="10">
        <f t="shared" si="0"/>
        <v>3</v>
      </c>
      <c r="D38" s="33">
        <v>5</v>
      </c>
      <c r="E38" s="34">
        <v>2</v>
      </c>
      <c r="F38" s="35">
        <v>0</v>
      </c>
      <c r="G38" s="72">
        <v>38.647859922178988</v>
      </c>
      <c r="H38" s="36">
        <v>1</v>
      </c>
      <c r="I38" s="19">
        <v>99.8</v>
      </c>
      <c r="J38" s="37">
        <v>1</v>
      </c>
      <c r="K38" s="137">
        <v>1.489849377865095</v>
      </c>
      <c r="L38" s="38">
        <v>1</v>
      </c>
      <c r="M38" s="6">
        <v>87.55</v>
      </c>
      <c r="N38" s="82" t="s">
        <v>233</v>
      </c>
      <c r="O38" s="39">
        <v>6</v>
      </c>
      <c r="P38" s="40">
        <v>1</v>
      </c>
      <c r="Q38" s="41">
        <v>0</v>
      </c>
      <c r="R38" s="42">
        <v>2</v>
      </c>
      <c r="S38" s="43">
        <v>1</v>
      </c>
      <c r="T38" s="44">
        <v>0</v>
      </c>
      <c r="U38" s="76">
        <v>0</v>
      </c>
      <c r="V38" s="45">
        <v>0</v>
      </c>
      <c r="W38" s="110">
        <v>6</v>
      </c>
      <c r="X38" s="111">
        <v>2</v>
      </c>
      <c r="Y38" s="112">
        <v>0</v>
      </c>
    </row>
    <row r="39" spans="1:25" ht="23.25" customHeight="1" thickBot="1" x14ac:dyDescent="0.25">
      <c r="A39" s="2" t="s">
        <v>210</v>
      </c>
      <c r="B39" s="17"/>
      <c r="C39" s="13"/>
      <c r="D39" s="128" t="s">
        <v>240</v>
      </c>
      <c r="E39" s="60"/>
      <c r="F39" s="61">
        <f>SUM(F5:F38)</f>
        <v>9</v>
      </c>
      <c r="G39" s="100">
        <v>0.20599999999999999</v>
      </c>
      <c r="H39" s="62">
        <f>SUM(H5:H38)</f>
        <v>7</v>
      </c>
      <c r="I39" s="121">
        <v>0.88200000000000001</v>
      </c>
      <c r="J39" s="63">
        <f>SUM(J5:J38)</f>
        <v>30</v>
      </c>
      <c r="K39" s="101">
        <v>0.29399999999999998</v>
      </c>
      <c r="L39" s="64">
        <f>SUM(L5:L38)</f>
        <v>10</v>
      </c>
      <c r="M39" s="103">
        <v>0</v>
      </c>
      <c r="N39" s="65">
        <v>0</v>
      </c>
      <c r="O39" s="129" t="s">
        <v>241</v>
      </c>
      <c r="P39" s="102"/>
      <c r="Q39" s="66">
        <f>SUM(Q5:Q38)</f>
        <v>16</v>
      </c>
      <c r="R39" s="130" t="s">
        <v>242</v>
      </c>
      <c r="S39" s="67"/>
      <c r="T39" s="68">
        <f>SUM(T5:T38)</f>
        <v>15</v>
      </c>
      <c r="U39" s="131" t="s">
        <v>243</v>
      </c>
      <c r="V39" s="132" t="s">
        <v>244</v>
      </c>
      <c r="W39" s="133" t="s">
        <v>245</v>
      </c>
      <c r="X39" s="116"/>
      <c r="Y39" s="117">
        <f>SUM(Y5:Y38)</f>
        <v>5</v>
      </c>
    </row>
    <row r="40" spans="1:25" s="1" customFormat="1" x14ac:dyDescent="0.2">
      <c r="A40" s="12"/>
      <c r="B40" s="11"/>
      <c r="C40" s="11"/>
      <c r="D40" s="79"/>
      <c r="E40" s="79"/>
      <c r="F40" s="80"/>
      <c r="G40" s="79"/>
      <c r="H40" s="79"/>
      <c r="I40" s="80"/>
      <c r="J40" s="79"/>
      <c r="K40" s="79"/>
      <c r="L40" s="80"/>
      <c r="M40" s="79"/>
      <c r="N40" s="80"/>
      <c r="O40" s="79"/>
      <c r="P40" s="79"/>
      <c r="Q40" s="80"/>
      <c r="R40" s="79"/>
      <c r="S40" s="79"/>
      <c r="T40" s="80"/>
      <c r="U40" s="80"/>
      <c r="V40" s="80"/>
    </row>
    <row r="41" spans="1:25" s="1" customFormat="1" x14ac:dyDescent="0.2">
      <c r="A41" s="12"/>
      <c r="B41" s="11"/>
      <c r="C41" s="11"/>
      <c r="D41" s="79"/>
      <c r="E41" s="79"/>
      <c r="F41" s="80"/>
      <c r="G41" s="79"/>
      <c r="H41" s="79"/>
      <c r="I41" s="80"/>
      <c r="J41" s="79"/>
      <c r="K41" s="79"/>
      <c r="L41" s="80"/>
      <c r="M41" s="79"/>
      <c r="N41" s="80"/>
      <c r="O41" s="79"/>
      <c r="P41" s="79"/>
      <c r="Q41" s="80"/>
      <c r="R41" s="79"/>
      <c r="S41" s="79"/>
      <c r="T41" s="80"/>
      <c r="U41" s="80"/>
      <c r="V41" s="80"/>
    </row>
    <row r="42" spans="1:25" ht="18.75" customHeight="1" x14ac:dyDescent="0.2">
      <c r="A42" s="3"/>
      <c r="D42" s="78"/>
      <c r="E42" s="78"/>
      <c r="F42" s="70"/>
      <c r="G42" s="78"/>
      <c r="H42" s="78"/>
      <c r="I42" s="69"/>
      <c r="J42" s="78"/>
      <c r="K42" s="78"/>
      <c r="L42" s="69"/>
      <c r="M42" s="78"/>
      <c r="N42" s="69"/>
      <c r="O42" s="69"/>
      <c r="P42" s="69"/>
      <c r="Q42" s="69"/>
      <c r="R42" s="69"/>
      <c r="S42" s="69"/>
      <c r="T42" s="69"/>
      <c r="U42" s="69"/>
      <c r="V42" s="69"/>
    </row>
  </sheetData>
  <mergeCells count="14">
    <mergeCell ref="O2:Q3"/>
    <mergeCell ref="R2:T3"/>
    <mergeCell ref="U2:U4"/>
    <mergeCell ref="V2:V4"/>
    <mergeCell ref="W2:Y3"/>
    <mergeCell ref="M2:N3"/>
    <mergeCell ref="G3:H3"/>
    <mergeCell ref="I3:J3"/>
    <mergeCell ref="K3:L3"/>
    <mergeCell ref="A2:A4"/>
    <mergeCell ref="B2:B4"/>
    <mergeCell ref="C2:C4"/>
    <mergeCell ref="D2:F3"/>
    <mergeCell ref="G2:L2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Y66"/>
  <sheetViews>
    <sheetView showGridLines="0" topLeftCell="A19" zoomScale="80" zoomScaleNormal="80" workbookViewId="0">
      <selection activeCell="AC26" sqref="AC26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8.85546875" customWidth="1"/>
    <col min="8" max="8" width="11.28515625" customWidth="1"/>
    <col min="9" max="9" width="9.5703125" customWidth="1"/>
    <col min="10" max="10" width="8.7109375" customWidth="1"/>
    <col min="11" max="11" width="7.85546875" customWidth="1"/>
    <col min="12" max="12" width="9.5703125" customWidth="1"/>
    <col min="13" max="13" width="8.140625" customWidth="1"/>
    <col min="14" max="14" width="11.5703125" customWidth="1"/>
    <col min="15" max="15" width="6.140625" customWidth="1"/>
    <col min="16" max="16" width="9.140625" customWidth="1"/>
    <col min="17" max="17" width="9.28515625" customWidth="1"/>
    <col min="18" max="18" width="6.28515625" customWidth="1"/>
    <col min="19" max="19" width="9.5703125" customWidth="1"/>
    <col min="20" max="20" width="9.42578125" customWidth="1"/>
    <col min="21" max="21" width="10.5703125" customWidth="1"/>
    <col min="22" max="22" width="9.140625" customWidth="1"/>
  </cols>
  <sheetData>
    <row r="1" spans="1:25" ht="20.25" customHeight="1" thickBot="1" x14ac:dyDescent="0.25">
      <c r="A1" s="3" t="s">
        <v>217</v>
      </c>
    </row>
    <row r="2" spans="1:25" ht="36.75" customHeight="1" x14ac:dyDescent="0.2">
      <c r="A2" s="154" t="s">
        <v>89</v>
      </c>
      <c r="B2" s="156" t="s">
        <v>0</v>
      </c>
      <c r="C2" s="312" t="s">
        <v>202</v>
      </c>
      <c r="D2" s="158" t="s">
        <v>1</v>
      </c>
      <c r="E2" s="159"/>
      <c r="F2" s="160"/>
      <c r="G2" s="164" t="s">
        <v>2</v>
      </c>
      <c r="H2" s="165"/>
      <c r="I2" s="165"/>
      <c r="J2" s="165"/>
      <c r="K2" s="165"/>
      <c r="L2" s="308"/>
      <c r="M2" s="168" t="s">
        <v>86</v>
      </c>
      <c r="N2" s="169"/>
      <c r="O2" s="194" t="s">
        <v>85</v>
      </c>
      <c r="P2" s="195"/>
      <c r="Q2" s="196"/>
      <c r="R2" s="172" t="s">
        <v>3</v>
      </c>
      <c r="S2" s="173"/>
      <c r="T2" s="174"/>
      <c r="U2" s="305" t="s">
        <v>87</v>
      </c>
      <c r="V2" s="302" t="s">
        <v>88</v>
      </c>
      <c r="W2" s="182" t="s">
        <v>201</v>
      </c>
      <c r="X2" s="183"/>
      <c r="Y2" s="184"/>
    </row>
    <row r="3" spans="1:25" ht="64.5" customHeight="1" x14ac:dyDescent="0.2">
      <c r="A3" s="155"/>
      <c r="B3" s="157"/>
      <c r="C3" s="313"/>
      <c r="D3" s="161"/>
      <c r="E3" s="162"/>
      <c r="F3" s="163"/>
      <c r="G3" s="188" t="s">
        <v>90</v>
      </c>
      <c r="H3" s="189"/>
      <c r="I3" s="190" t="s">
        <v>84</v>
      </c>
      <c r="J3" s="311"/>
      <c r="K3" s="309" t="s">
        <v>199</v>
      </c>
      <c r="L3" s="310"/>
      <c r="M3" s="170"/>
      <c r="N3" s="171"/>
      <c r="O3" s="197"/>
      <c r="P3" s="198"/>
      <c r="Q3" s="199"/>
      <c r="R3" s="175"/>
      <c r="S3" s="176"/>
      <c r="T3" s="177"/>
      <c r="U3" s="306"/>
      <c r="V3" s="303"/>
      <c r="W3" s="185"/>
      <c r="X3" s="186"/>
      <c r="Y3" s="187"/>
    </row>
    <row r="4" spans="1:25" ht="84.75" customHeight="1" thickBot="1" x14ac:dyDescent="0.25">
      <c r="A4" s="301"/>
      <c r="B4" s="300"/>
      <c r="C4" s="314"/>
      <c r="D4" s="84" t="s">
        <v>81</v>
      </c>
      <c r="E4" s="85" t="s">
        <v>9</v>
      </c>
      <c r="F4" s="86" t="s">
        <v>6</v>
      </c>
      <c r="G4" s="87" t="s">
        <v>7</v>
      </c>
      <c r="H4" s="88" t="s">
        <v>6</v>
      </c>
      <c r="I4" s="89" t="s">
        <v>83</v>
      </c>
      <c r="J4" s="89" t="s">
        <v>6</v>
      </c>
      <c r="K4" s="90" t="s">
        <v>8</v>
      </c>
      <c r="L4" s="91" t="s">
        <v>6</v>
      </c>
      <c r="M4" s="92" t="s">
        <v>9</v>
      </c>
      <c r="N4" s="93" t="s">
        <v>6</v>
      </c>
      <c r="O4" s="94" t="s">
        <v>5</v>
      </c>
      <c r="P4" s="95" t="s">
        <v>205</v>
      </c>
      <c r="Q4" s="96" t="s">
        <v>6</v>
      </c>
      <c r="R4" s="97" t="s">
        <v>5</v>
      </c>
      <c r="S4" s="98" t="s">
        <v>206</v>
      </c>
      <c r="T4" s="99" t="s">
        <v>6</v>
      </c>
      <c r="U4" s="307"/>
      <c r="V4" s="304" t="s">
        <v>4</v>
      </c>
      <c r="W4" s="104" t="s">
        <v>5</v>
      </c>
      <c r="X4" s="105" t="s">
        <v>200</v>
      </c>
      <c r="Y4" s="106" t="s">
        <v>6</v>
      </c>
    </row>
    <row r="5" spans="1:25" ht="14.25" customHeight="1" x14ac:dyDescent="0.2">
      <c r="A5" s="141" t="s">
        <v>219</v>
      </c>
      <c r="B5" s="7">
        <v>107604</v>
      </c>
      <c r="C5" s="14">
        <f>F5+H5+J5+L5+Q5+T5+U5+V5+Y5</f>
        <v>8</v>
      </c>
      <c r="D5" s="21">
        <v>50</v>
      </c>
      <c r="E5" s="22">
        <v>59</v>
      </c>
      <c r="F5" s="23">
        <v>1</v>
      </c>
      <c r="G5" s="71">
        <v>38.859800750901456</v>
      </c>
      <c r="H5" s="24">
        <v>1</v>
      </c>
      <c r="I5" s="18">
        <v>20.7</v>
      </c>
      <c r="J5" s="25">
        <v>0</v>
      </c>
      <c r="K5" s="134">
        <v>1.7513892498162684</v>
      </c>
      <c r="L5" s="26">
        <v>1</v>
      </c>
      <c r="M5" s="8">
        <v>47.28</v>
      </c>
      <c r="N5" s="81">
        <v>0</v>
      </c>
      <c r="O5" s="27">
        <v>120</v>
      </c>
      <c r="P5" s="28">
        <v>350</v>
      </c>
      <c r="Q5" s="29">
        <v>1</v>
      </c>
      <c r="R5" s="30">
        <v>20</v>
      </c>
      <c r="S5" s="31">
        <v>48</v>
      </c>
      <c r="T5" s="32">
        <v>1</v>
      </c>
      <c r="U5" s="74">
        <v>1</v>
      </c>
      <c r="V5" s="75">
        <v>1</v>
      </c>
      <c r="W5" s="107">
        <v>500</v>
      </c>
      <c r="X5" s="108">
        <v>1138</v>
      </c>
      <c r="Y5" s="109">
        <v>1</v>
      </c>
    </row>
    <row r="6" spans="1:25" ht="14.25" customHeight="1" x14ac:dyDescent="0.2">
      <c r="A6" s="142" t="s">
        <v>198</v>
      </c>
      <c r="B6" s="4">
        <v>2851</v>
      </c>
      <c r="C6" s="10">
        <v>9</v>
      </c>
      <c r="D6" s="33">
        <v>15</v>
      </c>
      <c r="E6" s="34">
        <v>24</v>
      </c>
      <c r="F6" s="35">
        <v>1</v>
      </c>
      <c r="G6" s="72">
        <v>22.07997193967029</v>
      </c>
      <c r="H6" s="36">
        <v>0</v>
      </c>
      <c r="I6" s="19">
        <v>100</v>
      </c>
      <c r="J6" s="37">
        <v>1</v>
      </c>
      <c r="K6" s="135">
        <v>2.766798418972332</v>
      </c>
      <c r="L6" s="38">
        <v>1</v>
      </c>
      <c r="M6" s="6">
        <v>139.6</v>
      </c>
      <c r="N6" s="82">
        <v>1</v>
      </c>
      <c r="O6" s="39">
        <v>9</v>
      </c>
      <c r="P6" s="40">
        <v>22</v>
      </c>
      <c r="Q6" s="41">
        <v>1</v>
      </c>
      <c r="R6" s="42">
        <v>2</v>
      </c>
      <c r="S6" s="43">
        <v>7</v>
      </c>
      <c r="T6" s="44">
        <v>1</v>
      </c>
      <c r="U6" s="76">
        <v>1</v>
      </c>
      <c r="V6" s="45">
        <v>1</v>
      </c>
      <c r="W6" s="110">
        <v>20</v>
      </c>
      <c r="X6" s="111">
        <v>23</v>
      </c>
      <c r="Y6" s="112">
        <v>1</v>
      </c>
    </row>
    <row r="7" spans="1:25" ht="14.25" customHeight="1" x14ac:dyDescent="0.2">
      <c r="A7" s="142" t="s">
        <v>197</v>
      </c>
      <c r="B7" s="4">
        <v>7631</v>
      </c>
      <c r="C7" s="10">
        <f t="shared" ref="C7:C62" si="0">F7+H7+J7+L7+Q7+T7+U7+V7+Y7</f>
        <v>2</v>
      </c>
      <c r="D7" s="33">
        <v>28</v>
      </c>
      <c r="E7" s="34">
        <v>21</v>
      </c>
      <c r="F7" s="35">
        <v>0</v>
      </c>
      <c r="G7" s="72">
        <v>8.9739221596121084</v>
      </c>
      <c r="H7" s="36">
        <v>0</v>
      </c>
      <c r="I7" s="19">
        <v>0</v>
      </c>
      <c r="J7" s="37">
        <v>0</v>
      </c>
      <c r="K7" s="135">
        <v>7.0525935732338425</v>
      </c>
      <c r="L7" s="38">
        <v>0</v>
      </c>
      <c r="M7" s="6">
        <v>13.76</v>
      </c>
      <c r="N7" s="82">
        <v>0</v>
      </c>
      <c r="O7" s="39">
        <v>20</v>
      </c>
      <c r="P7" s="40">
        <v>6</v>
      </c>
      <c r="Q7" s="41">
        <v>0</v>
      </c>
      <c r="R7" s="42">
        <v>5</v>
      </c>
      <c r="S7" s="43">
        <v>1</v>
      </c>
      <c r="T7" s="44">
        <v>0</v>
      </c>
      <c r="U7" s="76">
        <v>1</v>
      </c>
      <c r="V7" s="45">
        <v>1</v>
      </c>
      <c r="W7" s="110">
        <v>60</v>
      </c>
      <c r="X7" s="111">
        <v>22</v>
      </c>
      <c r="Y7" s="112">
        <v>0</v>
      </c>
    </row>
    <row r="8" spans="1:25" ht="14.25" customHeight="1" x14ac:dyDescent="0.2">
      <c r="A8" s="142" t="s">
        <v>196</v>
      </c>
      <c r="B8" s="4">
        <v>2786</v>
      </c>
      <c r="C8" s="10">
        <f t="shared" si="0"/>
        <v>4</v>
      </c>
      <c r="D8" s="33">
        <v>15</v>
      </c>
      <c r="E8" s="34">
        <v>10</v>
      </c>
      <c r="F8" s="35">
        <v>0</v>
      </c>
      <c r="G8" s="72">
        <v>18.949748743718594</v>
      </c>
      <c r="H8" s="36">
        <v>0</v>
      </c>
      <c r="I8" s="19">
        <v>72</v>
      </c>
      <c r="J8" s="37">
        <v>0</v>
      </c>
      <c r="K8" s="135">
        <v>3.8432427886636948</v>
      </c>
      <c r="L8" s="38">
        <v>1</v>
      </c>
      <c r="M8" s="6">
        <v>43.07</v>
      </c>
      <c r="N8" s="82">
        <v>0</v>
      </c>
      <c r="O8" s="39">
        <v>9</v>
      </c>
      <c r="P8" s="40">
        <v>13</v>
      </c>
      <c r="Q8" s="41">
        <v>1</v>
      </c>
      <c r="R8" s="42">
        <v>2</v>
      </c>
      <c r="S8" s="43">
        <v>1</v>
      </c>
      <c r="T8" s="44">
        <v>0</v>
      </c>
      <c r="U8" s="76">
        <v>1</v>
      </c>
      <c r="V8" s="45">
        <v>1</v>
      </c>
      <c r="W8" s="110">
        <v>20</v>
      </c>
      <c r="X8" s="111">
        <v>8</v>
      </c>
      <c r="Y8" s="112">
        <v>0</v>
      </c>
    </row>
    <row r="9" spans="1:25" ht="14.25" customHeight="1" x14ac:dyDescent="0.2">
      <c r="A9" s="142" t="s">
        <v>220</v>
      </c>
      <c r="B9" s="4">
        <v>2991</v>
      </c>
      <c r="C9" s="10">
        <f t="shared" si="0"/>
        <v>4</v>
      </c>
      <c r="D9" s="33">
        <v>15</v>
      </c>
      <c r="E9" s="34">
        <v>20</v>
      </c>
      <c r="F9" s="35">
        <v>1</v>
      </c>
      <c r="G9" s="72">
        <v>20.060180541624874</v>
      </c>
      <c r="H9" s="36">
        <v>0</v>
      </c>
      <c r="I9" s="19">
        <v>0</v>
      </c>
      <c r="J9" s="37">
        <v>0</v>
      </c>
      <c r="K9" s="135">
        <v>2.5155204386035637</v>
      </c>
      <c r="L9" s="38">
        <v>0</v>
      </c>
      <c r="M9" s="6">
        <v>30.09</v>
      </c>
      <c r="N9" s="82">
        <v>0</v>
      </c>
      <c r="O9" s="39">
        <v>9</v>
      </c>
      <c r="P9" s="40">
        <v>14</v>
      </c>
      <c r="Q9" s="41">
        <v>1</v>
      </c>
      <c r="R9" s="42">
        <v>2</v>
      </c>
      <c r="S9" s="43">
        <v>1</v>
      </c>
      <c r="T9" s="44">
        <v>0</v>
      </c>
      <c r="U9" s="76">
        <v>1</v>
      </c>
      <c r="V9" s="45">
        <v>1</v>
      </c>
      <c r="W9" s="110">
        <v>20</v>
      </c>
      <c r="X9" s="111">
        <v>11</v>
      </c>
      <c r="Y9" s="112">
        <v>0</v>
      </c>
    </row>
    <row r="10" spans="1:25" ht="14.25" customHeight="1" x14ac:dyDescent="0.2">
      <c r="A10" s="142" t="s">
        <v>221</v>
      </c>
      <c r="B10" s="4">
        <v>7663</v>
      </c>
      <c r="C10" s="10">
        <f t="shared" si="0"/>
        <v>3</v>
      </c>
      <c r="D10" s="33">
        <v>28</v>
      </c>
      <c r="E10" s="34">
        <v>25</v>
      </c>
      <c r="F10" s="35">
        <v>0</v>
      </c>
      <c r="G10" s="72">
        <v>13.27495758841185</v>
      </c>
      <c r="H10" s="36">
        <v>0</v>
      </c>
      <c r="I10" s="19">
        <v>100</v>
      </c>
      <c r="J10" s="37">
        <v>1</v>
      </c>
      <c r="K10" s="135">
        <v>3.2334384858044163</v>
      </c>
      <c r="L10" s="38">
        <v>0</v>
      </c>
      <c r="M10" s="6">
        <v>27.93</v>
      </c>
      <c r="N10" s="82">
        <v>0</v>
      </c>
      <c r="O10" s="39">
        <v>20</v>
      </c>
      <c r="P10" s="40">
        <v>11</v>
      </c>
      <c r="Q10" s="41">
        <v>0</v>
      </c>
      <c r="R10" s="42">
        <v>5</v>
      </c>
      <c r="S10" s="43">
        <v>1</v>
      </c>
      <c r="T10" s="44">
        <v>0</v>
      </c>
      <c r="U10" s="76">
        <v>1</v>
      </c>
      <c r="V10" s="45">
        <v>1</v>
      </c>
      <c r="W10" s="110">
        <v>60</v>
      </c>
      <c r="X10" s="111">
        <v>5</v>
      </c>
      <c r="Y10" s="112">
        <v>0</v>
      </c>
    </row>
    <row r="11" spans="1:25" ht="14.25" customHeight="1" x14ac:dyDescent="0.2">
      <c r="A11" s="142" t="s">
        <v>195</v>
      </c>
      <c r="B11" s="4">
        <v>1005</v>
      </c>
      <c r="C11" s="10">
        <v>6</v>
      </c>
      <c r="D11" s="33">
        <v>15</v>
      </c>
      <c r="E11" s="34">
        <v>32</v>
      </c>
      <c r="F11" s="35">
        <v>1</v>
      </c>
      <c r="G11" s="72">
        <v>22.202985074626866</v>
      </c>
      <c r="H11" s="36">
        <v>0</v>
      </c>
      <c r="I11" s="19">
        <v>0</v>
      </c>
      <c r="J11" s="37">
        <v>0</v>
      </c>
      <c r="K11" s="135">
        <v>2.7754056362083688</v>
      </c>
      <c r="L11" s="38">
        <v>0</v>
      </c>
      <c r="M11" s="6">
        <v>79.599999999999994</v>
      </c>
      <c r="N11" s="82">
        <v>1</v>
      </c>
      <c r="O11" s="39">
        <v>9</v>
      </c>
      <c r="P11" s="40">
        <v>11</v>
      </c>
      <c r="Q11" s="41">
        <v>1</v>
      </c>
      <c r="R11" s="42">
        <v>2</v>
      </c>
      <c r="S11" s="43">
        <v>3</v>
      </c>
      <c r="T11" s="44">
        <v>1</v>
      </c>
      <c r="U11" s="76">
        <v>1</v>
      </c>
      <c r="V11" s="45">
        <v>1</v>
      </c>
      <c r="W11" s="110">
        <v>20</v>
      </c>
      <c r="X11" s="111">
        <v>0</v>
      </c>
      <c r="Y11" s="112">
        <v>0</v>
      </c>
    </row>
    <row r="12" spans="1:25" ht="14.25" customHeight="1" x14ac:dyDescent="0.2">
      <c r="A12" s="142" t="s">
        <v>194</v>
      </c>
      <c r="B12" s="4">
        <v>5848</v>
      </c>
      <c r="C12" s="10">
        <f t="shared" si="0"/>
        <v>4</v>
      </c>
      <c r="D12" s="33">
        <v>28</v>
      </c>
      <c r="E12" s="34">
        <v>26</v>
      </c>
      <c r="F12" s="35">
        <v>0</v>
      </c>
      <c r="G12" s="72">
        <v>16.532147742818058</v>
      </c>
      <c r="H12" s="36">
        <v>0</v>
      </c>
      <c r="I12" s="19">
        <v>96.4</v>
      </c>
      <c r="J12" s="37">
        <v>1</v>
      </c>
      <c r="K12" s="135">
        <v>1.8718989625620206</v>
      </c>
      <c r="L12" s="38">
        <v>0</v>
      </c>
      <c r="M12" s="6">
        <v>25.65</v>
      </c>
      <c r="N12" s="82">
        <v>0</v>
      </c>
      <c r="O12" s="39">
        <v>20</v>
      </c>
      <c r="P12" s="40">
        <v>27</v>
      </c>
      <c r="Q12" s="41">
        <v>1</v>
      </c>
      <c r="R12" s="42">
        <v>5</v>
      </c>
      <c r="S12" s="43">
        <v>1</v>
      </c>
      <c r="T12" s="44">
        <v>0</v>
      </c>
      <c r="U12" s="76">
        <v>1</v>
      </c>
      <c r="V12" s="45">
        <v>1</v>
      </c>
      <c r="W12" s="110">
        <v>60</v>
      </c>
      <c r="X12" s="111">
        <v>7</v>
      </c>
      <c r="Y12" s="112">
        <v>0</v>
      </c>
    </row>
    <row r="13" spans="1:25" ht="14.25" customHeight="1" x14ac:dyDescent="0.2">
      <c r="A13" s="142" t="s">
        <v>222</v>
      </c>
      <c r="B13" s="4">
        <v>3833</v>
      </c>
      <c r="C13" s="10">
        <f t="shared" si="0"/>
        <v>4</v>
      </c>
      <c r="D13" s="33">
        <v>23</v>
      </c>
      <c r="E13" s="34">
        <v>20</v>
      </c>
      <c r="F13" s="35">
        <v>0</v>
      </c>
      <c r="G13" s="72">
        <v>23.13801200104357</v>
      </c>
      <c r="H13" s="36">
        <v>0</v>
      </c>
      <c r="I13" s="19">
        <v>62.9</v>
      </c>
      <c r="J13" s="37">
        <v>0</v>
      </c>
      <c r="K13" s="135">
        <v>2.5706436420722132</v>
      </c>
      <c r="L13" s="38">
        <v>0</v>
      </c>
      <c r="M13" s="6">
        <v>30.79</v>
      </c>
      <c r="N13" s="82">
        <v>0</v>
      </c>
      <c r="O13" s="39">
        <v>10</v>
      </c>
      <c r="P13" s="40">
        <v>35</v>
      </c>
      <c r="Q13" s="41">
        <v>1</v>
      </c>
      <c r="R13" s="42">
        <v>3</v>
      </c>
      <c r="S13" s="43">
        <v>4</v>
      </c>
      <c r="T13" s="44">
        <v>1</v>
      </c>
      <c r="U13" s="76">
        <v>1</v>
      </c>
      <c r="V13" s="45">
        <v>1</v>
      </c>
      <c r="W13" s="110">
        <v>30</v>
      </c>
      <c r="X13" s="111">
        <v>26</v>
      </c>
      <c r="Y13" s="112">
        <v>0</v>
      </c>
    </row>
    <row r="14" spans="1:25" ht="14.25" customHeight="1" x14ac:dyDescent="0.2">
      <c r="A14" s="142" t="s">
        <v>193</v>
      </c>
      <c r="B14" s="4">
        <v>2851</v>
      </c>
      <c r="C14" s="10">
        <f t="shared" si="0"/>
        <v>6</v>
      </c>
      <c r="D14" s="33">
        <v>15</v>
      </c>
      <c r="E14" s="34">
        <v>28</v>
      </c>
      <c r="F14" s="35">
        <v>1</v>
      </c>
      <c r="G14" s="72">
        <v>23.771308312872677</v>
      </c>
      <c r="H14" s="36">
        <v>0</v>
      </c>
      <c r="I14" s="19">
        <v>100</v>
      </c>
      <c r="J14" s="37">
        <v>1</v>
      </c>
      <c r="K14" s="135">
        <v>14.52081316553727</v>
      </c>
      <c r="L14" s="38">
        <v>1</v>
      </c>
      <c r="M14" s="6">
        <v>25.25</v>
      </c>
      <c r="N14" s="82">
        <v>0</v>
      </c>
      <c r="O14" s="39">
        <v>9</v>
      </c>
      <c r="P14" s="40">
        <v>5</v>
      </c>
      <c r="Q14" s="41">
        <v>0</v>
      </c>
      <c r="R14" s="42">
        <v>2</v>
      </c>
      <c r="S14" s="43">
        <v>3</v>
      </c>
      <c r="T14" s="44">
        <v>1</v>
      </c>
      <c r="U14" s="76">
        <v>1</v>
      </c>
      <c r="V14" s="45">
        <v>1</v>
      </c>
      <c r="W14" s="110">
        <v>20</v>
      </c>
      <c r="X14" s="111">
        <v>18</v>
      </c>
      <c r="Y14" s="112">
        <v>0</v>
      </c>
    </row>
    <row r="15" spans="1:25" ht="14.25" customHeight="1" x14ac:dyDescent="0.2">
      <c r="A15" s="142" t="s">
        <v>223</v>
      </c>
      <c r="B15" s="4">
        <v>8750</v>
      </c>
      <c r="C15" s="10">
        <f t="shared" si="0"/>
        <v>4</v>
      </c>
      <c r="D15" s="33">
        <v>28</v>
      </c>
      <c r="E15" s="34">
        <v>30</v>
      </c>
      <c r="F15" s="35">
        <v>1</v>
      </c>
      <c r="G15" s="72">
        <v>16.356685714285714</v>
      </c>
      <c r="H15" s="36">
        <v>0</v>
      </c>
      <c r="I15" s="19">
        <v>44.7</v>
      </c>
      <c r="J15" s="37">
        <v>0</v>
      </c>
      <c r="K15" s="135">
        <v>7.0230072042760865</v>
      </c>
      <c r="L15" s="38">
        <v>1</v>
      </c>
      <c r="M15" s="6">
        <v>13.71</v>
      </c>
      <c r="N15" s="82">
        <v>0</v>
      </c>
      <c r="O15" s="39">
        <v>20</v>
      </c>
      <c r="P15" s="40">
        <v>9</v>
      </c>
      <c r="Q15" s="41">
        <v>0</v>
      </c>
      <c r="R15" s="42">
        <v>5</v>
      </c>
      <c r="S15" s="43">
        <v>3</v>
      </c>
      <c r="T15" s="44">
        <v>0</v>
      </c>
      <c r="U15" s="76">
        <v>1</v>
      </c>
      <c r="V15" s="45">
        <v>1</v>
      </c>
      <c r="W15" s="110">
        <v>60</v>
      </c>
      <c r="X15" s="111">
        <v>5</v>
      </c>
      <c r="Y15" s="112">
        <v>0</v>
      </c>
    </row>
    <row r="16" spans="1:25" ht="14.25" customHeight="1" x14ac:dyDescent="0.2">
      <c r="A16" s="142" t="s">
        <v>192</v>
      </c>
      <c r="B16" s="4">
        <v>325</v>
      </c>
      <c r="C16" s="10">
        <f t="shared" si="0"/>
        <v>6</v>
      </c>
      <c r="D16" s="33">
        <v>4</v>
      </c>
      <c r="E16" s="34">
        <v>2</v>
      </c>
      <c r="F16" s="35">
        <v>0</v>
      </c>
      <c r="G16" s="72">
        <v>30.76923076923077</v>
      </c>
      <c r="H16" s="36">
        <v>1</v>
      </c>
      <c r="I16" s="19">
        <v>100</v>
      </c>
      <c r="J16" s="37">
        <v>1</v>
      </c>
      <c r="K16" s="135">
        <v>4.7115808014090712</v>
      </c>
      <c r="L16" s="38">
        <v>1</v>
      </c>
      <c r="M16" s="6">
        <v>92.31</v>
      </c>
      <c r="N16" s="82" t="s">
        <v>233</v>
      </c>
      <c r="O16" s="39">
        <v>4</v>
      </c>
      <c r="P16" s="40">
        <v>1</v>
      </c>
      <c r="Q16" s="41">
        <v>0</v>
      </c>
      <c r="R16" s="42">
        <v>1</v>
      </c>
      <c r="S16" s="43">
        <v>1</v>
      </c>
      <c r="T16" s="44">
        <v>1</v>
      </c>
      <c r="U16" s="76">
        <v>1</v>
      </c>
      <c r="V16" s="45">
        <v>1</v>
      </c>
      <c r="W16" s="110">
        <v>4</v>
      </c>
      <c r="X16" s="111">
        <v>0</v>
      </c>
      <c r="Y16" s="112">
        <v>0</v>
      </c>
    </row>
    <row r="17" spans="1:25" ht="14.25" customHeight="1" x14ac:dyDescent="0.2">
      <c r="A17" s="142" t="s">
        <v>191</v>
      </c>
      <c r="B17" s="4">
        <v>975</v>
      </c>
      <c r="C17" s="10">
        <f t="shared" si="0"/>
        <v>9</v>
      </c>
      <c r="D17" s="33">
        <v>5</v>
      </c>
      <c r="E17" s="34">
        <v>9</v>
      </c>
      <c r="F17" s="35">
        <v>1</v>
      </c>
      <c r="G17" s="72">
        <v>30.76923076923077</v>
      </c>
      <c r="H17" s="36">
        <v>1</v>
      </c>
      <c r="I17" s="19">
        <v>100</v>
      </c>
      <c r="J17" s="37">
        <v>1</v>
      </c>
      <c r="K17" s="135">
        <v>2.3365617433414041</v>
      </c>
      <c r="L17" s="38">
        <v>1</v>
      </c>
      <c r="M17" s="6">
        <v>171.28</v>
      </c>
      <c r="N17" s="82" t="s">
        <v>233</v>
      </c>
      <c r="O17" s="39">
        <v>6</v>
      </c>
      <c r="P17" s="40">
        <v>36</v>
      </c>
      <c r="Q17" s="41">
        <v>1</v>
      </c>
      <c r="R17" s="42">
        <v>2</v>
      </c>
      <c r="S17" s="43">
        <v>4</v>
      </c>
      <c r="T17" s="44">
        <v>1</v>
      </c>
      <c r="U17" s="76">
        <v>1</v>
      </c>
      <c r="V17" s="45">
        <v>1</v>
      </c>
      <c r="W17" s="110">
        <v>6</v>
      </c>
      <c r="X17" s="111">
        <v>108</v>
      </c>
      <c r="Y17" s="112">
        <v>1</v>
      </c>
    </row>
    <row r="18" spans="1:25" ht="14.25" customHeight="1" x14ac:dyDescent="0.2">
      <c r="A18" s="142" t="s">
        <v>190</v>
      </c>
      <c r="B18" s="4">
        <v>1055</v>
      </c>
      <c r="C18" s="10">
        <v>6</v>
      </c>
      <c r="D18" s="33">
        <v>15</v>
      </c>
      <c r="E18" s="34">
        <v>8</v>
      </c>
      <c r="F18" s="35">
        <v>0</v>
      </c>
      <c r="G18" s="72">
        <v>33.315639810426539</v>
      </c>
      <c r="H18" s="36">
        <v>1</v>
      </c>
      <c r="I18" s="19">
        <v>100</v>
      </c>
      <c r="J18" s="37">
        <v>1</v>
      </c>
      <c r="K18" s="135">
        <v>2.1854411055760887</v>
      </c>
      <c r="L18" s="38">
        <v>0</v>
      </c>
      <c r="M18" s="6">
        <v>79.62</v>
      </c>
      <c r="N18" s="82">
        <v>1</v>
      </c>
      <c r="O18" s="39">
        <v>9</v>
      </c>
      <c r="P18" s="40">
        <v>5</v>
      </c>
      <c r="Q18" s="41">
        <v>0</v>
      </c>
      <c r="R18" s="42">
        <v>2</v>
      </c>
      <c r="S18" s="43">
        <v>2</v>
      </c>
      <c r="T18" s="44">
        <v>1</v>
      </c>
      <c r="U18" s="76">
        <v>1</v>
      </c>
      <c r="V18" s="45">
        <v>1</v>
      </c>
      <c r="W18" s="110">
        <v>20</v>
      </c>
      <c r="X18" s="111">
        <v>2</v>
      </c>
      <c r="Y18" s="112">
        <v>0</v>
      </c>
    </row>
    <row r="19" spans="1:25" ht="14.25" customHeight="1" x14ac:dyDescent="0.2">
      <c r="A19" s="142" t="s">
        <v>189</v>
      </c>
      <c r="B19" s="4">
        <v>694</v>
      </c>
      <c r="C19" s="10">
        <f t="shared" si="0"/>
        <v>5</v>
      </c>
      <c r="D19" s="33">
        <v>5</v>
      </c>
      <c r="E19" s="34">
        <v>8</v>
      </c>
      <c r="F19" s="35">
        <v>1</v>
      </c>
      <c r="G19" s="72">
        <v>28.770893371757925</v>
      </c>
      <c r="H19" s="36">
        <v>0</v>
      </c>
      <c r="I19" s="19">
        <v>100</v>
      </c>
      <c r="J19" s="37">
        <v>1</v>
      </c>
      <c r="K19" s="135">
        <v>1.2577319587628866</v>
      </c>
      <c r="L19" s="38">
        <v>0</v>
      </c>
      <c r="M19" s="6">
        <v>50.43</v>
      </c>
      <c r="N19" s="82" t="s">
        <v>233</v>
      </c>
      <c r="O19" s="39">
        <v>6</v>
      </c>
      <c r="P19" s="40">
        <v>4</v>
      </c>
      <c r="Q19" s="41">
        <v>0</v>
      </c>
      <c r="R19" s="42">
        <v>2</v>
      </c>
      <c r="S19" s="43">
        <v>2</v>
      </c>
      <c r="T19" s="44">
        <v>1</v>
      </c>
      <c r="U19" s="76">
        <v>1</v>
      </c>
      <c r="V19" s="45">
        <v>1</v>
      </c>
      <c r="W19" s="110">
        <v>6</v>
      </c>
      <c r="X19" s="111">
        <v>2</v>
      </c>
      <c r="Y19" s="112">
        <v>0</v>
      </c>
    </row>
    <row r="20" spans="1:25" ht="14.25" customHeight="1" x14ac:dyDescent="0.2">
      <c r="A20" s="142" t="s">
        <v>188</v>
      </c>
      <c r="B20" s="4">
        <v>980</v>
      </c>
      <c r="C20" s="10">
        <f t="shared" si="0"/>
        <v>4</v>
      </c>
      <c r="D20" s="33">
        <v>5</v>
      </c>
      <c r="E20" s="34">
        <v>2</v>
      </c>
      <c r="F20" s="35">
        <v>0</v>
      </c>
      <c r="G20" s="72">
        <v>10.204081632653061</v>
      </c>
      <c r="H20" s="36">
        <v>0</v>
      </c>
      <c r="I20" s="19">
        <v>100</v>
      </c>
      <c r="J20" s="37">
        <v>1</v>
      </c>
      <c r="K20" s="135">
        <v>2.8646814926498303</v>
      </c>
      <c r="L20" s="38">
        <v>0</v>
      </c>
      <c r="M20" s="6">
        <v>55.1</v>
      </c>
      <c r="N20" s="82" t="s">
        <v>233</v>
      </c>
      <c r="O20" s="39">
        <v>6</v>
      </c>
      <c r="P20" s="40">
        <v>10</v>
      </c>
      <c r="Q20" s="41">
        <v>1</v>
      </c>
      <c r="R20" s="42">
        <v>2</v>
      </c>
      <c r="S20" s="43">
        <v>1</v>
      </c>
      <c r="T20" s="44">
        <v>0</v>
      </c>
      <c r="U20" s="76">
        <v>1</v>
      </c>
      <c r="V20" s="45">
        <v>1</v>
      </c>
      <c r="W20" s="110">
        <v>6</v>
      </c>
      <c r="X20" s="111">
        <v>1</v>
      </c>
      <c r="Y20" s="112">
        <v>0</v>
      </c>
    </row>
    <row r="21" spans="1:25" ht="14.25" customHeight="1" x14ac:dyDescent="0.2">
      <c r="A21" s="142" t="s">
        <v>224</v>
      </c>
      <c r="B21" s="4">
        <v>117</v>
      </c>
      <c r="C21" s="10">
        <f t="shared" si="0"/>
        <v>7</v>
      </c>
      <c r="D21" s="33">
        <v>4</v>
      </c>
      <c r="E21" s="34">
        <v>2</v>
      </c>
      <c r="F21" s="35">
        <v>0</v>
      </c>
      <c r="G21" s="72">
        <v>46.717948717948715</v>
      </c>
      <c r="H21" s="36">
        <v>1</v>
      </c>
      <c r="I21" s="19">
        <v>100</v>
      </c>
      <c r="J21" s="37">
        <v>1</v>
      </c>
      <c r="K21" s="135">
        <v>1.8355359765051396</v>
      </c>
      <c r="L21" s="38">
        <v>1</v>
      </c>
      <c r="M21" s="6">
        <v>239.32</v>
      </c>
      <c r="N21" s="82" t="s">
        <v>233</v>
      </c>
      <c r="O21" s="39">
        <v>4</v>
      </c>
      <c r="P21" s="40">
        <v>4</v>
      </c>
      <c r="Q21" s="41">
        <v>1</v>
      </c>
      <c r="R21" s="42">
        <v>1</v>
      </c>
      <c r="S21" s="43">
        <v>1</v>
      </c>
      <c r="T21" s="44">
        <v>1</v>
      </c>
      <c r="U21" s="76">
        <v>1</v>
      </c>
      <c r="V21" s="45">
        <v>1</v>
      </c>
      <c r="W21" s="110">
        <v>4</v>
      </c>
      <c r="X21" s="111">
        <v>0</v>
      </c>
      <c r="Y21" s="112">
        <v>0</v>
      </c>
    </row>
    <row r="22" spans="1:25" ht="14.25" customHeight="1" x14ac:dyDescent="0.2">
      <c r="A22" s="142" t="s">
        <v>187</v>
      </c>
      <c r="B22" s="4">
        <v>335</v>
      </c>
      <c r="C22" s="10">
        <f t="shared" si="0"/>
        <v>8</v>
      </c>
      <c r="D22" s="33">
        <v>4</v>
      </c>
      <c r="E22" s="34">
        <v>5</v>
      </c>
      <c r="F22" s="35">
        <v>1</v>
      </c>
      <c r="G22" s="72">
        <v>37.677611940298505</v>
      </c>
      <c r="H22" s="36">
        <v>1</v>
      </c>
      <c r="I22" s="19">
        <v>100</v>
      </c>
      <c r="J22" s="37">
        <v>1</v>
      </c>
      <c r="K22" s="135">
        <v>3.8029606942317509</v>
      </c>
      <c r="L22" s="38">
        <v>1</v>
      </c>
      <c r="M22" s="6">
        <v>89.55</v>
      </c>
      <c r="N22" s="82" t="s">
        <v>233</v>
      </c>
      <c r="O22" s="39">
        <v>4</v>
      </c>
      <c r="P22" s="40">
        <v>6</v>
      </c>
      <c r="Q22" s="41">
        <v>1</v>
      </c>
      <c r="R22" s="42">
        <v>1</v>
      </c>
      <c r="S22" s="43">
        <v>2</v>
      </c>
      <c r="T22" s="44">
        <v>1</v>
      </c>
      <c r="U22" s="76">
        <v>1</v>
      </c>
      <c r="V22" s="45">
        <v>1</v>
      </c>
      <c r="W22" s="110">
        <v>4</v>
      </c>
      <c r="X22" s="111">
        <v>0</v>
      </c>
      <c r="Y22" s="112">
        <v>0</v>
      </c>
    </row>
    <row r="23" spans="1:25" ht="14.25" customHeight="1" x14ac:dyDescent="0.2">
      <c r="A23" s="142" t="s">
        <v>186</v>
      </c>
      <c r="B23" s="4">
        <v>723</v>
      </c>
      <c r="C23" s="10">
        <f t="shared" si="0"/>
        <v>6</v>
      </c>
      <c r="D23" s="33">
        <v>5</v>
      </c>
      <c r="E23" s="34">
        <v>3</v>
      </c>
      <c r="F23" s="35">
        <v>0</v>
      </c>
      <c r="G23" s="72">
        <v>24.571230982019365</v>
      </c>
      <c r="H23" s="36">
        <v>0</v>
      </c>
      <c r="I23" s="19">
        <v>100</v>
      </c>
      <c r="J23" s="37">
        <v>1</v>
      </c>
      <c r="K23" s="135">
        <v>1.9033308289506636</v>
      </c>
      <c r="L23" s="38">
        <v>0</v>
      </c>
      <c r="M23" s="6">
        <v>81.599999999999994</v>
      </c>
      <c r="N23" s="82" t="s">
        <v>233</v>
      </c>
      <c r="O23" s="39">
        <v>6</v>
      </c>
      <c r="P23" s="40">
        <v>20</v>
      </c>
      <c r="Q23" s="41">
        <v>1</v>
      </c>
      <c r="R23" s="42">
        <v>2</v>
      </c>
      <c r="S23" s="43">
        <v>2</v>
      </c>
      <c r="T23" s="44">
        <v>1</v>
      </c>
      <c r="U23" s="76">
        <v>1</v>
      </c>
      <c r="V23" s="45">
        <v>1</v>
      </c>
      <c r="W23" s="110">
        <v>6</v>
      </c>
      <c r="X23" s="111">
        <v>7</v>
      </c>
      <c r="Y23" s="112">
        <v>1</v>
      </c>
    </row>
    <row r="24" spans="1:25" ht="14.25" customHeight="1" x14ac:dyDescent="0.2">
      <c r="A24" s="142" t="s">
        <v>185</v>
      </c>
      <c r="B24" s="4">
        <v>935</v>
      </c>
      <c r="C24" s="10">
        <f t="shared" si="0"/>
        <v>7</v>
      </c>
      <c r="D24" s="33">
        <v>5</v>
      </c>
      <c r="E24" s="34">
        <v>5</v>
      </c>
      <c r="F24" s="35">
        <v>1</v>
      </c>
      <c r="G24" s="72">
        <v>3.2171122994652408</v>
      </c>
      <c r="H24" s="36">
        <v>0</v>
      </c>
      <c r="I24" s="19">
        <v>100</v>
      </c>
      <c r="J24" s="37">
        <v>1</v>
      </c>
      <c r="K24" s="135">
        <v>2.5926602154464122</v>
      </c>
      <c r="L24" s="38">
        <v>1</v>
      </c>
      <c r="M24" s="6">
        <v>68.45</v>
      </c>
      <c r="N24" s="82" t="s">
        <v>233</v>
      </c>
      <c r="O24" s="39">
        <v>6</v>
      </c>
      <c r="P24" s="40">
        <v>8</v>
      </c>
      <c r="Q24" s="41">
        <v>1</v>
      </c>
      <c r="R24" s="42">
        <v>2</v>
      </c>
      <c r="S24" s="43">
        <v>2</v>
      </c>
      <c r="T24" s="44">
        <v>1</v>
      </c>
      <c r="U24" s="76">
        <v>1</v>
      </c>
      <c r="V24" s="45">
        <v>1</v>
      </c>
      <c r="W24" s="110">
        <v>6</v>
      </c>
      <c r="X24" s="111">
        <v>5</v>
      </c>
      <c r="Y24" s="112">
        <v>0</v>
      </c>
    </row>
    <row r="25" spans="1:25" ht="14.25" customHeight="1" x14ac:dyDescent="0.2">
      <c r="A25" s="142" t="s">
        <v>184</v>
      </c>
      <c r="B25" s="4">
        <v>546</v>
      </c>
      <c r="C25" s="10">
        <f t="shared" si="0"/>
        <v>5</v>
      </c>
      <c r="D25" s="33">
        <v>5</v>
      </c>
      <c r="E25" s="34">
        <v>2</v>
      </c>
      <c r="F25" s="35">
        <v>0</v>
      </c>
      <c r="G25" s="72">
        <v>15.217948717948717</v>
      </c>
      <c r="H25" s="36">
        <v>0</v>
      </c>
      <c r="I25" s="19">
        <v>100</v>
      </c>
      <c r="J25" s="37">
        <v>1</v>
      </c>
      <c r="K25" s="135">
        <v>1.3314141777617849</v>
      </c>
      <c r="L25" s="38">
        <v>0</v>
      </c>
      <c r="M25" s="6">
        <v>146.52000000000001</v>
      </c>
      <c r="N25" s="82" t="s">
        <v>233</v>
      </c>
      <c r="O25" s="39">
        <v>6</v>
      </c>
      <c r="P25" s="40">
        <v>9</v>
      </c>
      <c r="Q25" s="41">
        <v>1</v>
      </c>
      <c r="R25" s="42">
        <v>2</v>
      </c>
      <c r="S25" s="43">
        <v>2</v>
      </c>
      <c r="T25" s="44">
        <v>1</v>
      </c>
      <c r="U25" s="76">
        <v>1</v>
      </c>
      <c r="V25" s="45">
        <v>1</v>
      </c>
      <c r="W25" s="110">
        <v>6</v>
      </c>
      <c r="X25" s="111">
        <v>4</v>
      </c>
      <c r="Y25" s="112">
        <v>0</v>
      </c>
    </row>
    <row r="26" spans="1:25" ht="14.25" customHeight="1" x14ac:dyDescent="0.2">
      <c r="A26" s="142" t="s">
        <v>183</v>
      </c>
      <c r="B26" s="4">
        <v>504</v>
      </c>
      <c r="C26" s="10">
        <f t="shared" si="0"/>
        <v>5</v>
      </c>
      <c r="D26" s="33">
        <v>5</v>
      </c>
      <c r="E26" s="34">
        <v>3</v>
      </c>
      <c r="F26" s="35">
        <v>0</v>
      </c>
      <c r="G26" s="72">
        <v>24.089285714285715</v>
      </c>
      <c r="H26" s="36">
        <v>0</v>
      </c>
      <c r="I26" s="19">
        <v>100</v>
      </c>
      <c r="J26" s="37">
        <v>1</v>
      </c>
      <c r="K26" s="135">
        <v>0.76502732240437155</v>
      </c>
      <c r="L26" s="38">
        <v>0</v>
      </c>
      <c r="M26" s="6">
        <v>192.46</v>
      </c>
      <c r="N26" s="82" t="s">
        <v>233</v>
      </c>
      <c r="O26" s="39">
        <v>6</v>
      </c>
      <c r="P26" s="40">
        <v>14</v>
      </c>
      <c r="Q26" s="41">
        <v>1</v>
      </c>
      <c r="R26" s="42">
        <v>2</v>
      </c>
      <c r="S26" s="43">
        <v>4</v>
      </c>
      <c r="T26" s="44">
        <v>1</v>
      </c>
      <c r="U26" s="76">
        <v>1</v>
      </c>
      <c r="V26" s="45">
        <v>1</v>
      </c>
      <c r="W26" s="110">
        <v>6</v>
      </c>
      <c r="X26" s="111">
        <v>0</v>
      </c>
      <c r="Y26" s="112">
        <v>0</v>
      </c>
    </row>
    <row r="27" spans="1:25" ht="14.25" customHeight="1" x14ac:dyDescent="0.2">
      <c r="A27" s="142" t="s">
        <v>182</v>
      </c>
      <c r="B27" s="4">
        <v>278</v>
      </c>
      <c r="C27" s="10">
        <f t="shared" si="0"/>
        <v>8</v>
      </c>
      <c r="D27" s="33">
        <v>4</v>
      </c>
      <c r="E27" s="34">
        <v>3</v>
      </c>
      <c r="F27" s="35">
        <v>0</v>
      </c>
      <c r="G27" s="72">
        <v>37.543165467625897</v>
      </c>
      <c r="H27" s="36">
        <v>1</v>
      </c>
      <c r="I27" s="19">
        <v>100</v>
      </c>
      <c r="J27" s="37">
        <v>1</v>
      </c>
      <c r="K27" s="135">
        <v>2.9440310579100615</v>
      </c>
      <c r="L27" s="38">
        <v>1</v>
      </c>
      <c r="M27" s="6">
        <v>194.24</v>
      </c>
      <c r="N27" s="82" t="s">
        <v>233</v>
      </c>
      <c r="O27" s="39">
        <v>4</v>
      </c>
      <c r="P27" s="40">
        <v>12</v>
      </c>
      <c r="Q27" s="41">
        <v>1</v>
      </c>
      <c r="R27" s="42">
        <v>1</v>
      </c>
      <c r="S27" s="43">
        <v>1</v>
      </c>
      <c r="T27" s="44">
        <v>1</v>
      </c>
      <c r="U27" s="76">
        <v>1</v>
      </c>
      <c r="V27" s="45">
        <v>1</v>
      </c>
      <c r="W27" s="110">
        <v>4</v>
      </c>
      <c r="X27" s="111">
        <v>11</v>
      </c>
      <c r="Y27" s="112">
        <v>1</v>
      </c>
    </row>
    <row r="28" spans="1:25" ht="14.25" customHeight="1" x14ac:dyDescent="0.2">
      <c r="A28" s="142" t="s">
        <v>181</v>
      </c>
      <c r="B28" s="4">
        <v>229</v>
      </c>
      <c r="C28" s="10">
        <f t="shared" si="0"/>
        <v>4</v>
      </c>
      <c r="D28" s="33">
        <v>4</v>
      </c>
      <c r="E28" s="34">
        <v>2</v>
      </c>
      <c r="F28" s="35">
        <v>0</v>
      </c>
      <c r="G28" s="72">
        <v>29.716157205240176</v>
      </c>
      <c r="H28" s="36">
        <v>0</v>
      </c>
      <c r="I28" s="19">
        <v>100</v>
      </c>
      <c r="J28" s="37">
        <v>1</v>
      </c>
      <c r="K28" s="135">
        <v>0.37017451084082498</v>
      </c>
      <c r="L28" s="38">
        <v>0</v>
      </c>
      <c r="M28" s="6">
        <v>218.34</v>
      </c>
      <c r="N28" s="82" t="s">
        <v>233</v>
      </c>
      <c r="O28" s="39">
        <v>4</v>
      </c>
      <c r="P28" s="40">
        <v>6</v>
      </c>
      <c r="Q28" s="41">
        <v>1</v>
      </c>
      <c r="R28" s="42">
        <v>1</v>
      </c>
      <c r="S28" s="43">
        <v>0</v>
      </c>
      <c r="T28" s="44">
        <v>0</v>
      </c>
      <c r="U28" s="76">
        <v>1</v>
      </c>
      <c r="V28" s="45">
        <v>1</v>
      </c>
      <c r="W28" s="110">
        <v>4</v>
      </c>
      <c r="X28" s="111">
        <v>1</v>
      </c>
      <c r="Y28" s="112">
        <v>0</v>
      </c>
    </row>
    <row r="29" spans="1:25" ht="14.25" customHeight="1" x14ac:dyDescent="0.2">
      <c r="A29" s="142" t="s">
        <v>180</v>
      </c>
      <c r="B29" s="4">
        <v>241</v>
      </c>
      <c r="C29" s="10">
        <f t="shared" si="0"/>
        <v>6</v>
      </c>
      <c r="D29" s="33">
        <v>4</v>
      </c>
      <c r="E29" s="34">
        <v>1</v>
      </c>
      <c r="F29" s="35">
        <v>0</v>
      </c>
      <c r="G29" s="72">
        <v>33.190871369294605</v>
      </c>
      <c r="H29" s="36">
        <v>1</v>
      </c>
      <c r="I29" s="19">
        <v>100</v>
      </c>
      <c r="J29" s="37">
        <v>1</v>
      </c>
      <c r="K29" s="135">
        <v>1.9221041982802227</v>
      </c>
      <c r="L29" s="38">
        <v>1</v>
      </c>
      <c r="M29" s="6">
        <v>58.09</v>
      </c>
      <c r="N29" s="82" t="s">
        <v>233</v>
      </c>
      <c r="O29" s="39">
        <v>4</v>
      </c>
      <c r="P29" s="40">
        <v>1</v>
      </c>
      <c r="Q29" s="41">
        <v>0</v>
      </c>
      <c r="R29" s="42">
        <v>1</v>
      </c>
      <c r="S29" s="43">
        <v>1</v>
      </c>
      <c r="T29" s="44">
        <v>1</v>
      </c>
      <c r="U29" s="76">
        <v>1</v>
      </c>
      <c r="V29" s="45">
        <v>1</v>
      </c>
      <c r="W29" s="110">
        <v>4</v>
      </c>
      <c r="X29" s="111">
        <v>0</v>
      </c>
      <c r="Y29" s="112">
        <v>0</v>
      </c>
    </row>
    <row r="30" spans="1:25" ht="14.25" customHeight="1" x14ac:dyDescent="0.2">
      <c r="A30" s="142" t="s">
        <v>179</v>
      </c>
      <c r="B30" s="4">
        <v>155</v>
      </c>
      <c r="C30" s="10">
        <f t="shared" si="0"/>
        <v>7</v>
      </c>
      <c r="D30" s="33">
        <v>4</v>
      </c>
      <c r="E30" s="34">
        <v>4</v>
      </c>
      <c r="F30" s="35">
        <v>1</v>
      </c>
      <c r="G30" s="72">
        <v>58.890322580645162</v>
      </c>
      <c r="H30" s="36">
        <v>1</v>
      </c>
      <c r="I30" s="19">
        <v>100</v>
      </c>
      <c r="J30" s="37">
        <v>1</v>
      </c>
      <c r="K30" s="135">
        <v>2.2343594836146972</v>
      </c>
      <c r="L30" s="38">
        <v>1</v>
      </c>
      <c r="M30" s="6">
        <v>129.03</v>
      </c>
      <c r="N30" s="82" t="s">
        <v>233</v>
      </c>
      <c r="O30" s="39">
        <v>4</v>
      </c>
      <c r="P30" s="40">
        <v>2</v>
      </c>
      <c r="Q30" s="41">
        <v>0</v>
      </c>
      <c r="R30" s="42">
        <v>1</v>
      </c>
      <c r="S30" s="43">
        <v>1</v>
      </c>
      <c r="T30" s="44">
        <v>1</v>
      </c>
      <c r="U30" s="76">
        <v>1</v>
      </c>
      <c r="V30" s="45">
        <v>1</v>
      </c>
      <c r="W30" s="110">
        <v>4</v>
      </c>
      <c r="X30" s="111">
        <v>1</v>
      </c>
      <c r="Y30" s="112">
        <v>0</v>
      </c>
    </row>
    <row r="31" spans="1:25" ht="14.25" customHeight="1" x14ac:dyDescent="0.2">
      <c r="A31" s="142" t="s">
        <v>178</v>
      </c>
      <c r="B31" s="4">
        <v>551</v>
      </c>
      <c r="C31" s="10">
        <f t="shared" si="0"/>
        <v>7</v>
      </c>
      <c r="D31" s="33">
        <v>5</v>
      </c>
      <c r="E31" s="34">
        <v>8</v>
      </c>
      <c r="F31" s="35">
        <v>1</v>
      </c>
      <c r="G31" s="72">
        <v>36.297640653357533</v>
      </c>
      <c r="H31" s="36">
        <v>1</v>
      </c>
      <c r="I31" s="19">
        <v>100</v>
      </c>
      <c r="J31" s="37">
        <v>1</v>
      </c>
      <c r="K31" s="135">
        <v>4.5590433482810164</v>
      </c>
      <c r="L31" s="38">
        <v>1</v>
      </c>
      <c r="M31" s="6">
        <v>127.04</v>
      </c>
      <c r="N31" s="82" t="s">
        <v>233</v>
      </c>
      <c r="O31" s="39">
        <v>6</v>
      </c>
      <c r="P31" s="40">
        <v>6</v>
      </c>
      <c r="Q31" s="41">
        <v>1</v>
      </c>
      <c r="R31" s="42">
        <v>2</v>
      </c>
      <c r="S31" s="43">
        <v>1</v>
      </c>
      <c r="T31" s="44">
        <v>0</v>
      </c>
      <c r="U31" s="76">
        <v>1</v>
      </c>
      <c r="V31" s="45">
        <v>1</v>
      </c>
      <c r="W31" s="110">
        <v>6</v>
      </c>
      <c r="X31" s="111">
        <v>4</v>
      </c>
      <c r="Y31" s="112">
        <v>0</v>
      </c>
    </row>
    <row r="32" spans="1:25" ht="14.25" customHeight="1" x14ac:dyDescent="0.2">
      <c r="A32" s="142" t="s">
        <v>225</v>
      </c>
      <c r="B32" s="4">
        <v>664</v>
      </c>
      <c r="C32" s="10">
        <f t="shared" si="0"/>
        <v>6</v>
      </c>
      <c r="D32" s="33">
        <v>5</v>
      </c>
      <c r="E32" s="34">
        <v>6</v>
      </c>
      <c r="F32" s="35">
        <v>1</v>
      </c>
      <c r="G32" s="72">
        <v>9.7665662650602414</v>
      </c>
      <c r="H32" s="36">
        <v>0</v>
      </c>
      <c r="I32" s="19">
        <v>100</v>
      </c>
      <c r="J32" s="37">
        <v>1</v>
      </c>
      <c r="K32" s="135">
        <v>1.1522134627046696</v>
      </c>
      <c r="L32" s="38">
        <v>0</v>
      </c>
      <c r="M32" s="6">
        <v>58.73</v>
      </c>
      <c r="N32" s="82" t="s">
        <v>233</v>
      </c>
      <c r="O32" s="39">
        <v>6</v>
      </c>
      <c r="P32" s="40">
        <v>9</v>
      </c>
      <c r="Q32" s="41">
        <v>1</v>
      </c>
      <c r="R32" s="42">
        <v>2</v>
      </c>
      <c r="S32" s="43">
        <v>4</v>
      </c>
      <c r="T32" s="44">
        <v>1</v>
      </c>
      <c r="U32" s="76">
        <v>1</v>
      </c>
      <c r="V32" s="45">
        <v>1</v>
      </c>
      <c r="W32" s="110">
        <v>6</v>
      </c>
      <c r="X32" s="111">
        <v>0</v>
      </c>
      <c r="Y32" s="112">
        <v>0</v>
      </c>
    </row>
    <row r="33" spans="1:25" ht="14.25" customHeight="1" x14ac:dyDescent="0.2">
      <c r="A33" s="142" t="s">
        <v>177</v>
      </c>
      <c r="B33" s="4">
        <v>363</v>
      </c>
      <c r="C33" s="10">
        <f t="shared" si="0"/>
        <v>5</v>
      </c>
      <c r="D33" s="33">
        <v>4</v>
      </c>
      <c r="E33" s="34">
        <v>3</v>
      </c>
      <c r="F33" s="35">
        <v>0</v>
      </c>
      <c r="G33" s="72">
        <v>19.898071625344354</v>
      </c>
      <c r="H33" s="36">
        <v>0</v>
      </c>
      <c r="I33" s="19">
        <v>100</v>
      </c>
      <c r="J33" s="37">
        <v>1</v>
      </c>
      <c r="K33" s="135">
        <v>1.5371832156211052</v>
      </c>
      <c r="L33" s="38">
        <v>0</v>
      </c>
      <c r="M33" s="6">
        <v>99.17</v>
      </c>
      <c r="N33" s="82" t="s">
        <v>233</v>
      </c>
      <c r="O33" s="39">
        <v>4</v>
      </c>
      <c r="P33" s="40">
        <v>7</v>
      </c>
      <c r="Q33" s="41">
        <v>1</v>
      </c>
      <c r="R33" s="42">
        <v>1</v>
      </c>
      <c r="S33" s="43">
        <v>2</v>
      </c>
      <c r="T33" s="44">
        <v>1</v>
      </c>
      <c r="U33" s="76">
        <v>1</v>
      </c>
      <c r="V33" s="45">
        <v>1</v>
      </c>
      <c r="W33" s="110">
        <v>4</v>
      </c>
      <c r="X33" s="111">
        <v>0</v>
      </c>
      <c r="Y33" s="112">
        <v>0</v>
      </c>
    </row>
    <row r="34" spans="1:25" ht="14.25" customHeight="1" x14ac:dyDescent="0.2">
      <c r="A34" s="142" t="s">
        <v>176</v>
      </c>
      <c r="B34" s="4">
        <v>495</v>
      </c>
      <c r="C34" s="10">
        <f t="shared" si="0"/>
        <v>8</v>
      </c>
      <c r="D34" s="33">
        <v>4</v>
      </c>
      <c r="E34" s="34">
        <v>1</v>
      </c>
      <c r="F34" s="35">
        <v>0</v>
      </c>
      <c r="G34" s="72">
        <v>40.105050505050507</v>
      </c>
      <c r="H34" s="36">
        <v>1</v>
      </c>
      <c r="I34" s="19">
        <v>100</v>
      </c>
      <c r="J34" s="37">
        <v>1</v>
      </c>
      <c r="K34" s="135">
        <v>2.5459317585301835</v>
      </c>
      <c r="L34" s="38">
        <v>1</v>
      </c>
      <c r="M34" s="6">
        <v>155.56</v>
      </c>
      <c r="N34" s="82" t="s">
        <v>233</v>
      </c>
      <c r="O34" s="39">
        <v>4</v>
      </c>
      <c r="P34" s="40">
        <v>18</v>
      </c>
      <c r="Q34" s="41">
        <v>1</v>
      </c>
      <c r="R34" s="42">
        <v>1</v>
      </c>
      <c r="S34" s="43">
        <v>1</v>
      </c>
      <c r="T34" s="44">
        <v>1</v>
      </c>
      <c r="U34" s="76">
        <v>1</v>
      </c>
      <c r="V34" s="45">
        <v>1</v>
      </c>
      <c r="W34" s="110">
        <v>4</v>
      </c>
      <c r="X34" s="111">
        <v>6</v>
      </c>
      <c r="Y34" s="112">
        <v>1</v>
      </c>
    </row>
    <row r="35" spans="1:25" ht="14.25" customHeight="1" x14ac:dyDescent="0.2">
      <c r="A35" s="142" t="s">
        <v>175</v>
      </c>
      <c r="B35" s="4">
        <v>385</v>
      </c>
      <c r="C35" s="10">
        <f t="shared" si="0"/>
        <v>7</v>
      </c>
      <c r="D35" s="33">
        <v>4</v>
      </c>
      <c r="E35" s="34">
        <v>17</v>
      </c>
      <c r="F35" s="35">
        <v>1</v>
      </c>
      <c r="G35" s="72">
        <v>15.605194805194806</v>
      </c>
      <c r="H35" s="36">
        <v>0</v>
      </c>
      <c r="I35" s="19">
        <v>100</v>
      </c>
      <c r="J35" s="37">
        <v>1</v>
      </c>
      <c r="K35" s="135">
        <v>6.6212268743914313</v>
      </c>
      <c r="L35" s="38">
        <v>1</v>
      </c>
      <c r="M35" s="6">
        <v>77.92</v>
      </c>
      <c r="N35" s="82" t="s">
        <v>233</v>
      </c>
      <c r="O35" s="39">
        <v>4</v>
      </c>
      <c r="P35" s="40">
        <v>4</v>
      </c>
      <c r="Q35" s="41">
        <v>1</v>
      </c>
      <c r="R35" s="42">
        <v>1</v>
      </c>
      <c r="S35" s="43">
        <v>1</v>
      </c>
      <c r="T35" s="44">
        <v>1</v>
      </c>
      <c r="U35" s="76">
        <v>1</v>
      </c>
      <c r="V35" s="45">
        <v>1</v>
      </c>
      <c r="W35" s="110">
        <v>4</v>
      </c>
      <c r="X35" s="111">
        <v>1</v>
      </c>
      <c r="Y35" s="112">
        <v>0</v>
      </c>
    </row>
    <row r="36" spans="1:25" ht="14.25" customHeight="1" x14ac:dyDescent="0.2">
      <c r="A36" s="142" t="s">
        <v>174</v>
      </c>
      <c r="B36" s="4">
        <v>867</v>
      </c>
      <c r="C36" s="10">
        <f t="shared" si="0"/>
        <v>6</v>
      </c>
      <c r="D36" s="33">
        <v>5</v>
      </c>
      <c r="E36" s="34">
        <v>4</v>
      </c>
      <c r="F36" s="35">
        <v>0</v>
      </c>
      <c r="G36" s="72">
        <v>14.074971164936564</v>
      </c>
      <c r="H36" s="36">
        <v>0</v>
      </c>
      <c r="I36" s="19">
        <v>100</v>
      </c>
      <c r="J36" s="37">
        <v>1</v>
      </c>
      <c r="K36" s="135">
        <v>1.935483870967742</v>
      </c>
      <c r="L36" s="38">
        <v>0</v>
      </c>
      <c r="M36" s="6">
        <v>69.2</v>
      </c>
      <c r="N36" s="82" t="s">
        <v>233</v>
      </c>
      <c r="O36" s="39">
        <v>6</v>
      </c>
      <c r="P36" s="40">
        <v>120</v>
      </c>
      <c r="Q36" s="41">
        <v>1</v>
      </c>
      <c r="R36" s="42">
        <v>2</v>
      </c>
      <c r="S36" s="43">
        <v>3</v>
      </c>
      <c r="T36" s="44">
        <v>1</v>
      </c>
      <c r="U36" s="76">
        <v>1</v>
      </c>
      <c r="V36" s="45">
        <v>1</v>
      </c>
      <c r="W36" s="110">
        <v>6</v>
      </c>
      <c r="X36" s="111">
        <v>9</v>
      </c>
      <c r="Y36" s="112">
        <v>1</v>
      </c>
    </row>
    <row r="37" spans="1:25" ht="14.25" customHeight="1" x14ac:dyDescent="0.2">
      <c r="A37" s="142" t="s">
        <v>173</v>
      </c>
      <c r="B37" s="4">
        <v>376</v>
      </c>
      <c r="C37" s="10">
        <f t="shared" si="0"/>
        <v>6</v>
      </c>
      <c r="D37" s="33">
        <v>4</v>
      </c>
      <c r="E37" s="34">
        <v>4</v>
      </c>
      <c r="F37" s="35">
        <v>1</v>
      </c>
      <c r="G37" s="72">
        <v>26.603723404255319</v>
      </c>
      <c r="H37" s="36">
        <v>0</v>
      </c>
      <c r="I37" s="19">
        <v>100</v>
      </c>
      <c r="J37" s="37">
        <v>1</v>
      </c>
      <c r="K37" s="135">
        <v>2.6963103122043521</v>
      </c>
      <c r="L37" s="38">
        <v>1</v>
      </c>
      <c r="M37" s="6">
        <v>143.62</v>
      </c>
      <c r="N37" s="82" t="s">
        <v>233</v>
      </c>
      <c r="O37" s="39">
        <v>4</v>
      </c>
      <c r="P37" s="40">
        <v>4</v>
      </c>
      <c r="Q37" s="41">
        <v>1</v>
      </c>
      <c r="R37" s="42">
        <v>1</v>
      </c>
      <c r="S37" s="43">
        <v>0</v>
      </c>
      <c r="T37" s="44">
        <v>0</v>
      </c>
      <c r="U37" s="76">
        <v>1</v>
      </c>
      <c r="V37" s="45">
        <v>1</v>
      </c>
      <c r="W37" s="110">
        <v>4</v>
      </c>
      <c r="X37" s="111">
        <v>0</v>
      </c>
      <c r="Y37" s="112">
        <v>0</v>
      </c>
    </row>
    <row r="38" spans="1:25" ht="14.25" customHeight="1" x14ac:dyDescent="0.2">
      <c r="A38" s="142" t="s">
        <v>172</v>
      </c>
      <c r="B38" s="4">
        <v>450</v>
      </c>
      <c r="C38" s="10">
        <f t="shared" si="0"/>
        <v>4</v>
      </c>
      <c r="D38" s="33">
        <v>4</v>
      </c>
      <c r="E38" s="34">
        <v>2</v>
      </c>
      <c r="F38" s="35">
        <v>0</v>
      </c>
      <c r="G38" s="72">
        <v>28.888888888888889</v>
      </c>
      <c r="H38" s="36">
        <v>0</v>
      </c>
      <c r="I38" s="19">
        <v>100</v>
      </c>
      <c r="J38" s="37">
        <v>1</v>
      </c>
      <c r="K38" s="135">
        <v>2.3030861354214647</v>
      </c>
      <c r="L38" s="38">
        <v>0</v>
      </c>
      <c r="M38" s="6">
        <v>77.78</v>
      </c>
      <c r="N38" s="82" t="s">
        <v>233</v>
      </c>
      <c r="O38" s="39">
        <v>4</v>
      </c>
      <c r="P38" s="40">
        <v>1</v>
      </c>
      <c r="Q38" s="41">
        <v>0</v>
      </c>
      <c r="R38" s="42">
        <v>1</v>
      </c>
      <c r="S38" s="43">
        <v>1</v>
      </c>
      <c r="T38" s="44">
        <v>1</v>
      </c>
      <c r="U38" s="76">
        <v>1</v>
      </c>
      <c r="V38" s="45">
        <v>1</v>
      </c>
      <c r="W38" s="110">
        <v>4</v>
      </c>
      <c r="X38" s="111">
        <v>1</v>
      </c>
      <c r="Y38" s="112">
        <v>0</v>
      </c>
    </row>
    <row r="39" spans="1:25" ht="14.25" customHeight="1" x14ac:dyDescent="0.2">
      <c r="A39" s="142" t="s">
        <v>171</v>
      </c>
      <c r="B39" s="4">
        <v>224</v>
      </c>
      <c r="C39" s="10">
        <f t="shared" si="0"/>
        <v>5</v>
      </c>
      <c r="D39" s="33">
        <v>4</v>
      </c>
      <c r="E39" s="34">
        <v>2</v>
      </c>
      <c r="F39" s="35">
        <v>0</v>
      </c>
      <c r="G39" s="72">
        <v>85.227678571428569</v>
      </c>
      <c r="H39" s="36">
        <v>1</v>
      </c>
      <c r="I39" s="19">
        <v>100</v>
      </c>
      <c r="J39" s="37">
        <v>1</v>
      </c>
      <c r="K39" s="135">
        <v>4.13393964448119</v>
      </c>
      <c r="L39" s="38">
        <v>1</v>
      </c>
      <c r="M39" s="6">
        <v>142.86000000000001</v>
      </c>
      <c r="N39" s="82" t="s">
        <v>233</v>
      </c>
      <c r="O39" s="39">
        <v>4</v>
      </c>
      <c r="P39" s="40">
        <v>2</v>
      </c>
      <c r="Q39" s="41">
        <v>0</v>
      </c>
      <c r="R39" s="42">
        <v>1</v>
      </c>
      <c r="S39" s="43">
        <v>0</v>
      </c>
      <c r="T39" s="44">
        <v>0</v>
      </c>
      <c r="U39" s="76">
        <v>1</v>
      </c>
      <c r="V39" s="45">
        <v>1</v>
      </c>
      <c r="W39" s="110">
        <v>4</v>
      </c>
      <c r="X39" s="111">
        <v>0</v>
      </c>
      <c r="Y39" s="112">
        <v>0</v>
      </c>
    </row>
    <row r="40" spans="1:25" ht="14.25" customHeight="1" x14ac:dyDescent="0.2">
      <c r="A40" s="142" t="s">
        <v>170</v>
      </c>
      <c r="B40" s="4">
        <v>910</v>
      </c>
      <c r="C40" s="10">
        <f t="shared" si="0"/>
        <v>3</v>
      </c>
      <c r="D40" s="33">
        <v>5</v>
      </c>
      <c r="E40" s="34">
        <v>1</v>
      </c>
      <c r="F40" s="35">
        <v>0</v>
      </c>
      <c r="G40" s="72">
        <v>5.5</v>
      </c>
      <c r="H40" s="36">
        <v>0</v>
      </c>
      <c r="I40" s="19">
        <v>100</v>
      </c>
      <c r="J40" s="37">
        <v>1</v>
      </c>
      <c r="K40" s="135">
        <v>0.79561042524005487</v>
      </c>
      <c r="L40" s="38">
        <v>0</v>
      </c>
      <c r="M40" s="6">
        <v>21.98</v>
      </c>
      <c r="N40" s="82" t="s">
        <v>233</v>
      </c>
      <c r="O40" s="39">
        <v>6</v>
      </c>
      <c r="P40" s="40">
        <v>0</v>
      </c>
      <c r="Q40" s="41">
        <v>0</v>
      </c>
      <c r="R40" s="42">
        <v>2</v>
      </c>
      <c r="S40" s="43">
        <v>1</v>
      </c>
      <c r="T40" s="44">
        <v>0</v>
      </c>
      <c r="U40" s="76">
        <v>1</v>
      </c>
      <c r="V40" s="45">
        <v>1</v>
      </c>
      <c r="W40" s="110">
        <v>6</v>
      </c>
      <c r="X40" s="111">
        <v>0</v>
      </c>
      <c r="Y40" s="112">
        <v>0</v>
      </c>
    </row>
    <row r="41" spans="1:25" ht="14.25" customHeight="1" x14ac:dyDescent="0.2">
      <c r="A41" s="142" t="s">
        <v>169</v>
      </c>
      <c r="B41" s="4">
        <v>768</v>
      </c>
      <c r="C41" s="10">
        <f t="shared" si="0"/>
        <v>5</v>
      </c>
      <c r="D41" s="33">
        <v>5</v>
      </c>
      <c r="E41" s="34">
        <v>5</v>
      </c>
      <c r="F41" s="35">
        <v>1</v>
      </c>
      <c r="G41" s="72">
        <v>5.208333333333333</v>
      </c>
      <c r="H41" s="36">
        <v>0</v>
      </c>
      <c r="I41" s="19">
        <v>100</v>
      </c>
      <c r="J41" s="37">
        <v>1</v>
      </c>
      <c r="K41" s="135">
        <v>0.75803517283201938</v>
      </c>
      <c r="L41" s="38">
        <v>0</v>
      </c>
      <c r="M41" s="6">
        <v>62.5</v>
      </c>
      <c r="N41" s="82" t="s">
        <v>233</v>
      </c>
      <c r="O41" s="39">
        <v>6</v>
      </c>
      <c r="P41" s="40">
        <v>5</v>
      </c>
      <c r="Q41" s="41">
        <v>0</v>
      </c>
      <c r="R41" s="42">
        <v>2</v>
      </c>
      <c r="S41" s="43">
        <v>2</v>
      </c>
      <c r="T41" s="44">
        <v>1</v>
      </c>
      <c r="U41" s="76">
        <v>1</v>
      </c>
      <c r="V41" s="45">
        <v>1</v>
      </c>
      <c r="W41" s="110">
        <v>6</v>
      </c>
      <c r="X41" s="111">
        <v>0</v>
      </c>
      <c r="Y41" s="112">
        <v>0</v>
      </c>
    </row>
    <row r="42" spans="1:25" ht="14.25" customHeight="1" x14ac:dyDescent="0.2">
      <c r="A42" s="142" t="s">
        <v>168</v>
      </c>
      <c r="B42" s="4">
        <v>1148</v>
      </c>
      <c r="C42" s="10">
        <v>7</v>
      </c>
      <c r="D42" s="33">
        <v>15</v>
      </c>
      <c r="E42" s="34">
        <v>10</v>
      </c>
      <c r="F42" s="35">
        <v>0</v>
      </c>
      <c r="G42" s="72">
        <v>22.864982578397214</v>
      </c>
      <c r="H42" s="36">
        <v>0</v>
      </c>
      <c r="I42" s="19">
        <v>100</v>
      </c>
      <c r="J42" s="37">
        <v>1</v>
      </c>
      <c r="K42" s="135">
        <v>1.3099556630390972</v>
      </c>
      <c r="L42" s="38">
        <v>0</v>
      </c>
      <c r="M42" s="6">
        <v>78.400000000000006</v>
      </c>
      <c r="N42" s="82">
        <v>1</v>
      </c>
      <c r="O42" s="39">
        <v>9</v>
      </c>
      <c r="P42" s="40">
        <v>54</v>
      </c>
      <c r="Q42" s="41">
        <v>1</v>
      </c>
      <c r="R42" s="42">
        <v>2</v>
      </c>
      <c r="S42" s="43">
        <v>3</v>
      </c>
      <c r="T42" s="44">
        <v>1</v>
      </c>
      <c r="U42" s="76">
        <v>1</v>
      </c>
      <c r="V42" s="45">
        <v>1</v>
      </c>
      <c r="W42" s="110">
        <v>20</v>
      </c>
      <c r="X42" s="111">
        <v>32</v>
      </c>
      <c r="Y42" s="112">
        <v>1</v>
      </c>
    </row>
    <row r="43" spans="1:25" ht="14.25" customHeight="1" x14ac:dyDescent="0.2">
      <c r="A43" s="142" t="s">
        <v>167</v>
      </c>
      <c r="B43" s="4">
        <v>349</v>
      </c>
      <c r="C43" s="10">
        <f t="shared" si="0"/>
        <v>6</v>
      </c>
      <c r="D43" s="33">
        <v>4</v>
      </c>
      <c r="E43" s="34">
        <v>2</v>
      </c>
      <c r="F43" s="35">
        <v>0</v>
      </c>
      <c r="G43" s="72">
        <v>0</v>
      </c>
      <c r="H43" s="36">
        <v>0</v>
      </c>
      <c r="I43" s="19">
        <v>100</v>
      </c>
      <c r="J43" s="37">
        <v>1</v>
      </c>
      <c r="K43" s="135">
        <v>0.88967971530249124</v>
      </c>
      <c r="L43" s="38">
        <v>0</v>
      </c>
      <c r="M43" s="6">
        <v>143.27000000000001</v>
      </c>
      <c r="N43" s="82" t="s">
        <v>233</v>
      </c>
      <c r="O43" s="39">
        <v>4</v>
      </c>
      <c r="P43" s="40">
        <v>10</v>
      </c>
      <c r="Q43" s="41">
        <v>1</v>
      </c>
      <c r="R43" s="42">
        <v>1</v>
      </c>
      <c r="S43" s="43">
        <v>1</v>
      </c>
      <c r="T43" s="44">
        <v>1</v>
      </c>
      <c r="U43" s="76">
        <v>1</v>
      </c>
      <c r="V43" s="45">
        <v>1</v>
      </c>
      <c r="W43" s="110">
        <v>4</v>
      </c>
      <c r="X43" s="111">
        <v>24</v>
      </c>
      <c r="Y43" s="112">
        <v>1</v>
      </c>
    </row>
    <row r="44" spans="1:25" ht="14.25" customHeight="1" x14ac:dyDescent="0.2">
      <c r="A44" s="142" t="s">
        <v>166</v>
      </c>
      <c r="B44" s="4">
        <v>811</v>
      </c>
      <c r="C44" s="10">
        <f t="shared" si="0"/>
        <v>5</v>
      </c>
      <c r="D44" s="33">
        <v>5</v>
      </c>
      <c r="E44" s="34">
        <v>3</v>
      </c>
      <c r="F44" s="35">
        <v>0</v>
      </c>
      <c r="G44" s="72">
        <v>12.326757090012331</v>
      </c>
      <c r="H44" s="36">
        <v>0</v>
      </c>
      <c r="I44" s="19">
        <v>100</v>
      </c>
      <c r="J44" s="37">
        <v>1</v>
      </c>
      <c r="K44" s="135">
        <v>1.5354135710747894</v>
      </c>
      <c r="L44" s="38">
        <v>0</v>
      </c>
      <c r="M44" s="6">
        <v>88.78</v>
      </c>
      <c r="N44" s="82" t="s">
        <v>233</v>
      </c>
      <c r="O44" s="39">
        <v>6</v>
      </c>
      <c r="P44" s="40">
        <v>10</v>
      </c>
      <c r="Q44" s="41">
        <v>1</v>
      </c>
      <c r="R44" s="42">
        <v>2</v>
      </c>
      <c r="S44" s="43">
        <v>2</v>
      </c>
      <c r="T44" s="44">
        <v>1</v>
      </c>
      <c r="U44" s="76">
        <v>1</v>
      </c>
      <c r="V44" s="45">
        <v>1</v>
      </c>
      <c r="W44" s="110">
        <v>6</v>
      </c>
      <c r="X44" s="111">
        <v>2</v>
      </c>
      <c r="Y44" s="112">
        <v>0</v>
      </c>
    </row>
    <row r="45" spans="1:25" ht="14.25" customHeight="1" x14ac:dyDescent="0.2">
      <c r="A45" s="142" t="s">
        <v>165</v>
      </c>
      <c r="B45" s="4">
        <v>294</v>
      </c>
      <c r="C45" s="10">
        <f t="shared" si="0"/>
        <v>8</v>
      </c>
      <c r="D45" s="33">
        <v>4</v>
      </c>
      <c r="E45" s="34">
        <v>5</v>
      </c>
      <c r="F45" s="35">
        <v>1</v>
      </c>
      <c r="G45" s="72">
        <v>35.42176870748299</v>
      </c>
      <c r="H45" s="36">
        <v>1</v>
      </c>
      <c r="I45" s="19">
        <v>100</v>
      </c>
      <c r="J45" s="37">
        <v>1</v>
      </c>
      <c r="K45" s="135">
        <v>1.3191855463148838</v>
      </c>
      <c r="L45" s="38">
        <v>1</v>
      </c>
      <c r="M45" s="6">
        <v>170.07</v>
      </c>
      <c r="N45" s="82" t="s">
        <v>233</v>
      </c>
      <c r="O45" s="39">
        <v>4</v>
      </c>
      <c r="P45" s="40">
        <v>10</v>
      </c>
      <c r="Q45" s="41">
        <v>1</v>
      </c>
      <c r="R45" s="42">
        <v>1</v>
      </c>
      <c r="S45" s="43">
        <v>3</v>
      </c>
      <c r="T45" s="44">
        <v>1</v>
      </c>
      <c r="U45" s="76">
        <v>1</v>
      </c>
      <c r="V45" s="45">
        <v>1</v>
      </c>
      <c r="W45" s="110">
        <v>4</v>
      </c>
      <c r="X45" s="111">
        <v>1</v>
      </c>
      <c r="Y45" s="112">
        <v>0</v>
      </c>
    </row>
    <row r="46" spans="1:25" ht="14.25" customHeight="1" x14ac:dyDescent="0.2">
      <c r="A46" s="142" t="s">
        <v>164</v>
      </c>
      <c r="B46" s="4">
        <v>403</v>
      </c>
      <c r="C46" s="10">
        <f t="shared" si="0"/>
        <v>5</v>
      </c>
      <c r="D46" s="33">
        <v>4</v>
      </c>
      <c r="E46" s="34">
        <v>2</v>
      </c>
      <c r="F46" s="35">
        <v>0</v>
      </c>
      <c r="G46" s="72">
        <v>19.744416873449133</v>
      </c>
      <c r="H46" s="36">
        <v>0</v>
      </c>
      <c r="I46" s="19">
        <v>100</v>
      </c>
      <c r="J46" s="37">
        <v>1</v>
      </c>
      <c r="K46" s="135">
        <v>0.69419071976616731</v>
      </c>
      <c r="L46" s="38">
        <v>0</v>
      </c>
      <c r="M46" s="6">
        <v>49.63</v>
      </c>
      <c r="N46" s="82" t="s">
        <v>233</v>
      </c>
      <c r="O46" s="39">
        <v>4</v>
      </c>
      <c r="P46" s="40">
        <v>4</v>
      </c>
      <c r="Q46" s="41">
        <v>1</v>
      </c>
      <c r="R46" s="42">
        <v>1</v>
      </c>
      <c r="S46" s="43">
        <v>1</v>
      </c>
      <c r="T46" s="44">
        <v>1</v>
      </c>
      <c r="U46" s="76">
        <v>1</v>
      </c>
      <c r="V46" s="45">
        <v>1</v>
      </c>
      <c r="W46" s="110">
        <v>4</v>
      </c>
      <c r="X46" s="111">
        <v>0</v>
      </c>
      <c r="Y46" s="112">
        <v>0</v>
      </c>
    </row>
    <row r="47" spans="1:25" ht="14.25" customHeight="1" x14ac:dyDescent="0.2">
      <c r="A47" s="142" t="s">
        <v>163</v>
      </c>
      <c r="B47" s="4">
        <v>1311</v>
      </c>
      <c r="C47" s="10">
        <f t="shared" si="0"/>
        <v>4</v>
      </c>
      <c r="D47" s="33">
        <v>15</v>
      </c>
      <c r="E47" s="34">
        <v>9</v>
      </c>
      <c r="F47" s="35">
        <v>0</v>
      </c>
      <c r="G47" s="72">
        <v>8.7719298245614041</v>
      </c>
      <c r="H47" s="36">
        <v>0</v>
      </c>
      <c r="I47" s="19">
        <v>100</v>
      </c>
      <c r="J47" s="37">
        <v>1</v>
      </c>
      <c r="K47" s="135">
        <v>1.6319129646418857</v>
      </c>
      <c r="L47" s="38">
        <v>0</v>
      </c>
      <c r="M47" s="6">
        <v>45.77</v>
      </c>
      <c r="N47" s="82">
        <v>0</v>
      </c>
      <c r="O47" s="39">
        <v>9</v>
      </c>
      <c r="P47" s="40">
        <v>4</v>
      </c>
      <c r="Q47" s="41">
        <v>0</v>
      </c>
      <c r="R47" s="42">
        <v>2</v>
      </c>
      <c r="S47" s="43">
        <v>2</v>
      </c>
      <c r="T47" s="44">
        <v>1</v>
      </c>
      <c r="U47" s="76">
        <v>1</v>
      </c>
      <c r="V47" s="45">
        <v>1</v>
      </c>
      <c r="W47" s="110">
        <v>20</v>
      </c>
      <c r="X47" s="111">
        <v>0</v>
      </c>
      <c r="Y47" s="112">
        <v>0</v>
      </c>
    </row>
    <row r="48" spans="1:25" ht="14.25" customHeight="1" x14ac:dyDescent="0.2">
      <c r="A48" s="142" t="s">
        <v>162</v>
      </c>
      <c r="B48" s="4">
        <v>313</v>
      </c>
      <c r="C48" s="10">
        <f t="shared" si="0"/>
        <v>5</v>
      </c>
      <c r="D48" s="33">
        <v>4</v>
      </c>
      <c r="E48" s="34">
        <v>3</v>
      </c>
      <c r="F48" s="35">
        <v>0</v>
      </c>
      <c r="G48" s="72">
        <v>28.974440894568691</v>
      </c>
      <c r="H48" s="36">
        <v>0</v>
      </c>
      <c r="I48" s="19">
        <v>100</v>
      </c>
      <c r="J48" s="37">
        <v>1</v>
      </c>
      <c r="K48" s="135">
        <v>0.92615769712140172</v>
      </c>
      <c r="L48" s="38">
        <v>0</v>
      </c>
      <c r="M48" s="6">
        <v>153.35</v>
      </c>
      <c r="N48" s="82" t="s">
        <v>233</v>
      </c>
      <c r="O48" s="39">
        <v>4</v>
      </c>
      <c r="P48" s="40">
        <v>8</v>
      </c>
      <c r="Q48" s="41">
        <v>1</v>
      </c>
      <c r="R48" s="42">
        <v>1</v>
      </c>
      <c r="S48" s="43">
        <v>2</v>
      </c>
      <c r="T48" s="44">
        <v>1</v>
      </c>
      <c r="U48" s="76">
        <v>1</v>
      </c>
      <c r="V48" s="45">
        <v>1</v>
      </c>
      <c r="W48" s="110">
        <v>4</v>
      </c>
      <c r="X48" s="111">
        <v>1</v>
      </c>
      <c r="Y48" s="112">
        <v>0</v>
      </c>
    </row>
    <row r="49" spans="1:25" ht="14.25" customHeight="1" x14ac:dyDescent="0.2">
      <c r="A49" s="142" t="s">
        <v>161</v>
      </c>
      <c r="B49" s="4">
        <v>517</v>
      </c>
      <c r="C49" s="10">
        <f t="shared" si="0"/>
        <v>5</v>
      </c>
      <c r="D49" s="33">
        <v>5</v>
      </c>
      <c r="E49" s="34">
        <v>7</v>
      </c>
      <c r="F49" s="35">
        <v>1</v>
      </c>
      <c r="G49" s="72">
        <v>9.6518375241779495</v>
      </c>
      <c r="H49" s="36">
        <v>0</v>
      </c>
      <c r="I49" s="19">
        <v>100</v>
      </c>
      <c r="J49" s="37">
        <v>1</v>
      </c>
      <c r="K49" s="135">
        <v>1.6500000000000001</v>
      </c>
      <c r="L49" s="38">
        <v>0</v>
      </c>
      <c r="M49" s="6">
        <v>71.569999999999993</v>
      </c>
      <c r="N49" s="82" t="s">
        <v>233</v>
      </c>
      <c r="O49" s="39">
        <v>6</v>
      </c>
      <c r="P49" s="40">
        <v>7</v>
      </c>
      <c r="Q49" s="41">
        <v>1</v>
      </c>
      <c r="R49" s="42">
        <v>2</v>
      </c>
      <c r="S49" s="43">
        <v>1</v>
      </c>
      <c r="T49" s="44">
        <v>0</v>
      </c>
      <c r="U49" s="76">
        <v>1</v>
      </c>
      <c r="V49" s="45">
        <v>1</v>
      </c>
      <c r="W49" s="110">
        <v>6</v>
      </c>
      <c r="X49" s="111">
        <v>0</v>
      </c>
      <c r="Y49" s="112">
        <v>0</v>
      </c>
    </row>
    <row r="50" spans="1:25" ht="14.25" customHeight="1" x14ac:dyDescent="0.2">
      <c r="A50" s="142" t="s">
        <v>160</v>
      </c>
      <c r="B50" s="4">
        <v>794</v>
      </c>
      <c r="C50" s="10">
        <f t="shared" si="0"/>
        <v>5</v>
      </c>
      <c r="D50" s="33">
        <v>5</v>
      </c>
      <c r="E50" s="34">
        <v>5</v>
      </c>
      <c r="F50" s="35">
        <v>1</v>
      </c>
      <c r="G50" s="72">
        <v>19.122166246851386</v>
      </c>
      <c r="H50" s="36">
        <v>0</v>
      </c>
      <c r="I50" s="19">
        <v>100</v>
      </c>
      <c r="J50" s="37">
        <v>1</v>
      </c>
      <c r="K50" s="135">
        <v>2.6897414512093412</v>
      </c>
      <c r="L50" s="38">
        <v>1</v>
      </c>
      <c r="M50" s="6">
        <v>100.76</v>
      </c>
      <c r="N50" s="82" t="s">
        <v>233</v>
      </c>
      <c r="O50" s="39">
        <v>6</v>
      </c>
      <c r="P50" s="40">
        <v>1</v>
      </c>
      <c r="Q50" s="41">
        <v>0</v>
      </c>
      <c r="R50" s="42">
        <v>2</v>
      </c>
      <c r="S50" s="43">
        <v>1</v>
      </c>
      <c r="T50" s="44">
        <v>0</v>
      </c>
      <c r="U50" s="76">
        <v>1</v>
      </c>
      <c r="V50" s="45">
        <v>1</v>
      </c>
      <c r="W50" s="110">
        <v>6</v>
      </c>
      <c r="X50" s="111">
        <v>0</v>
      </c>
      <c r="Y50" s="112">
        <v>0</v>
      </c>
    </row>
    <row r="51" spans="1:25" ht="14.25" customHeight="1" x14ac:dyDescent="0.2">
      <c r="A51" s="142" t="s">
        <v>159</v>
      </c>
      <c r="B51" s="4">
        <v>166</v>
      </c>
      <c r="C51" s="10">
        <f t="shared" si="0"/>
        <v>6</v>
      </c>
      <c r="D51" s="33">
        <v>4</v>
      </c>
      <c r="E51" s="34">
        <v>1</v>
      </c>
      <c r="F51" s="35">
        <v>0</v>
      </c>
      <c r="G51" s="72">
        <v>23.054216867469879</v>
      </c>
      <c r="H51" s="36">
        <v>0</v>
      </c>
      <c r="I51" s="19">
        <v>100</v>
      </c>
      <c r="J51" s="37">
        <v>1</v>
      </c>
      <c r="K51" s="135">
        <v>2.295918367346939</v>
      </c>
      <c r="L51" s="38">
        <v>1</v>
      </c>
      <c r="M51" s="6">
        <v>96.39</v>
      </c>
      <c r="N51" s="82" t="s">
        <v>233</v>
      </c>
      <c r="O51" s="39">
        <v>4</v>
      </c>
      <c r="P51" s="40">
        <v>1</v>
      </c>
      <c r="Q51" s="41">
        <v>0</v>
      </c>
      <c r="R51" s="42">
        <v>1</v>
      </c>
      <c r="S51" s="43">
        <v>1</v>
      </c>
      <c r="T51" s="44">
        <v>1</v>
      </c>
      <c r="U51" s="76">
        <v>1</v>
      </c>
      <c r="V51" s="45">
        <v>1</v>
      </c>
      <c r="W51" s="110">
        <v>4</v>
      </c>
      <c r="X51" s="111">
        <v>4</v>
      </c>
      <c r="Y51" s="112">
        <v>1</v>
      </c>
    </row>
    <row r="52" spans="1:25" ht="14.25" customHeight="1" x14ac:dyDescent="0.2">
      <c r="A52" s="142" t="s">
        <v>158</v>
      </c>
      <c r="B52" s="4">
        <v>2445</v>
      </c>
      <c r="C52" s="10">
        <f t="shared" si="0"/>
        <v>6</v>
      </c>
      <c r="D52" s="33">
        <v>15</v>
      </c>
      <c r="E52" s="34">
        <v>5</v>
      </c>
      <c r="F52" s="35">
        <v>0</v>
      </c>
      <c r="G52" s="72">
        <v>9.1856850715746425</v>
      </c>
      <c r="H52" s="36">
        <v>0</v>
      </c>
      <c r="I52" s="19">
        <v>100</v>
      </c>
      <c r="J52" s="37">
        <v>1</v>
      </c>
      <c r="K52" s="135">
        <v>2.1661296097386322</v>
      </c>
      <c r="L52" s="38">
        <v>0</v>
      </c>
      <c r="M52" s="6">
        <v>16.36</v>
      </c>
      <c r="N52" s="82">
        <v>0</v>
      </c>
      <c r="O52" s="39">
        <v>9</v>
      </c>
      <c r="P52" s="40">
        <v>10</v>
      </c>
      <c r="Q52" s="41">
        <v>1</v>
      </c>
      <c r="R52" s="42">
        <v>2</v>
      </c>
      <c r="S52" s="43">
        <v>2</v>
      </c>
      <c r="T52" s="44">
        <v>1</v>
      </c>
      <c r="U52" s="76">
        <v>1</v>
      </c>
      <c r="V52" s="45">
        <v>1</v>
      </c>
      <c r="W52" s="110">
        <v>20</v>
      </c>
      <c r="X52" s="111">
        <v>32</v>
      </c>
      <c r="Y52" s="112">
        <v>1</v>
      </c>
    </row>
    <row r="53" spans="1:25" ht="14.25" customHeight="1" x14ac:dyDescent="0.2">
      <c r="A53" s="142" t="s">
        <v>157</v>
      </c>
      <c r="B53" s="4">
        <v>442</v>
      </c>
      <c r="C53" s="10">
        <f t="shared" si="0"/>
        <v>5</v>
      </c>
      <c r="D53" s="33">
        <v>4</v>
      </c>
      <c r="E53" s="34">
        <v>3</v>
      </c>
      <c r="F53" s="35">
        <v>0</v>
      </c>
      <c r="G53" s="72">
        <v>10.68552036199095</v>
      </c>
      <c r="H53" s="36">
        <v>0</v>
      </c>
      <c r="I53" s="19">
        <v>100</v>
      </c>
      <c r="J53" s="37">
        <v>1</v>
      </c>
      <c r="K53" s="135">
        <v>1.241068070703272</v>
      </c>
      <c r="L53" s="38">
        <v>0</v>
      </c>
      <c r="M53" s="6">
        <v>72.400000000000006</v>
      </c>
      <c r="N53" s="82" t="s">
        <v>233</v>
      </c>
      <c r="O53" s="39">
        <v>4</v>
      </c>
      <c r="P53" s="40">
        <v>6</v>
      </c>
      <c r="Q53" s="41">
        <v>1</v>
      </c>
      <c r="R53" s="42">
        <v>1</v>
      </c>
      <c r="S53" s="43">
        <v>1</v>
      </c>
      <c r="T53" s="44">
        <v>1</v>
      </c>
      <c r="U53" s="76">
        <v>1</v>
      </c>
      <c r="V53" s="45">
        <v>1</v>
      </c>
      <c r="W53" s="110">
        <v>4</v>
      </c>
      <c r="X53" s="111">
        <v>0</v>
      </c>
      <c r="Y53" s="112">
        <v>0</v>
      </c>
    </row>
    <row r="54" spans="1:25" ht="14.25" customHeight="1" x14ac:dyDescent="0.2">
      <c r="A54" s="142" t="s">
        <v>156</v>
      </c>
      <c r="B54" s="4">
        <v>446</v>
      </c>
      <c r="C54" s="10">
        <f t="shared" si="0"/>
        <v>5</v>
      </c>
      <c r="D54" s="33">
        <v>4</v>
      </c>
      <c r="E54" s="34">
        <v>2</v>
      </c>
      <c r="F54" s="35">
        <v>0</v>
      </c>
      <c r="G54" s="72">
        <v>23.984304932735427</v>
      </c>
      <c r="H54" s="36">
        <v>0</v>
      </c>
      <c r="I54" s="19">
        <v>100</v>
      </c>
      <c r="J54" s="37">
        <v>1</v>
      </c>
      <c r="K54" s="135">
        <v>1.6</v>
      </c>
      <c r="L54" s="38">
        <v>0</v>
      </c>
      <c r="M54" s="6">
        <v>123.32</v>
      </c>
      <c r="N54" s="82" t="s">
        <v>233</v>
      </c>
      <c r="O54" s="39">
        <v>4</v>
      </c>
      <c r="P54" s="40">
        <v>8</v>
      </c>
      <c r="Q54" s="41">
        <v>1</v>
      </c>
      <c r="R54" s="42">
        <v>1</v>
      </c>
      <c r="S54" s="43">
        <v>1</v>
      </c>
      <c r="T54" s="44">
        <v>1</v>
      </c>
      <c r="U54" s="76">
        <v>1</v>
      </c>
      <c r="V54" s="45">
        <v>1</v>
      </c>
      <c r="W54" s="110">
        <v>4</v>
      </c>
      <c r="X54" s="111">
        <v>0</v>
      </c>
      <c r="Y54" s="112">
        <v>0</v>
      </c>
    </row>
    <row r="55" spans="1:25" ht="14.25" customHeight="1" x14ac:dyDescent="0.2">
      <c r="A55" s="142" t="s">
        <v>155</v>
      </c>
      <c r="B55" s="4">
        <v>348</v>
      </c>
      <c r="C55" s="10">
        <f t="shared" si="0"/>
        <v>9</v>
      </c>
      <c r="D55" s="33">
        <v>4</v>
      </c>
      <c r="E55" s="34">
        <v>4</v>
      </c>
      <c r="F55" s="35">
        <v>1</v>
      </c>
      <c r="G55" s="72">
        <v>35.301724137931032</v>
      </c>
      <c r="H55" s="36">
        <v>1</v>
      </c>
      <c r="I55" s="19">
        <v>100</v>
      </c>
      <c r="J55" s="37">
        <v>1</v>
      </c>
      <c r="K55" s="135">
        <v>2.3967551622418881</v>
      </c>
      <c r="L55" s="38">
        <v>1</v>
      </c>
      <c r="M55" s="6">
        <v>221.26</v>
      </c>
      <c r="N55" s="82" t="s">
        <v>233</v>
      </c>
      <c r="O55" s="39">
        <v>4</v>
      </c>
      <c r="P55" s="40">
        <v>10</v>
      </c>
      <c r="Q55" s="41">
        <v>1</v>
      </c>
      <c r="R55" s="42">
        <v>1</v>
      </c>
      <c r="S55" s="43">
        <v>1</v>
      </c>
      <c r="T55" s="44">
        <v>1</v>
      </c>
      <c r="U55" s="76">
        <v>1</v>
      </c>
      <c r="V55" s="45">
        <v>1</v>
      </c>
      <c r="W55" s="110">
        <v>4</v>
      </c>
      <c r="X55" s="111">
        <v>40</v>
      </c>
      <c r="Y55" s="112">
        <v>1</v>
      </c>
    </row>
    <row r="56" spans="1:25" ht="14.25" customHeight="1" x14ac:dyDescent="0.2">
      <c r="A56" s="142" t="s">
        <v>154</v>
      </c>
      <c r="B56" s="4">
        <v>1318</v>
      </c>
      <c r="C56" s="10">
        <f t="shared" si="0"/>
        <v>3</v>
      </c>
      <c r="D56" s="33">
        <v>15</v>
      </c>
      <c r="E56" s="34">
        <v>6</v>
      </c>
      <c r="F56" s="35">
        <v>0</v>
      </c>
      <c r="G56" s="72">
        <v>8.5242792109256449</v>
      </c>
      <c r="H56" s="36">
        <v>0</v>
      </c>
      <c r="I56" s="19">
        <v>99.6</v>
      </c>
      <c r="J56" s="37">
        <v>1</v>
      </c>
      <c r="K56" s="135">
        <v>1.7210944395410415</v>
      </c>
      <c r="L56" s="38">
        <v>0</v>
      </c>
      <c r="M56" s="6">
        <v>12.14</v>
      </c>
      <c r="N56" s="82">
        <v>0</v>
      </c>
      <c r="O56" s="39">
        <v>9</v>
      </c>
      <c r="P56" s="40">
        <v>1</v>
      </c>
      <c r="Q56" s="41">
        <v>0</v>
      </c>
      <c r="R56" s="42">
        <v>2</v>
      </c>
      <c r="S56" s="43">
        <v>1</v>
      </c>
      <c r="T56" s="44">
        <v>0</v>
      </c>
      <c r="U56" s="76">
        <v>1</v>
      </c>
      <c r="V56" s="45">
        <v>1</v>
      </c>
      <c r="W56" s="110">
        <v>20</v>
      </c>
      <c r="X56" s="111">
        <v>0</v>
      </c>
      <c r="Y56" s="112">
        <v>0</v>
      </c>
    </row>
    <row r="57" spans="1:25" ht="14.25" customHeight="1" x14ac:dyDescent="0.2">
      <c r="A57" s="142" t="s">
        <v>153</v>
      </c>
      <c r="B57" s="4">
        <v>1379</v>
      </c>
      <c r="C57" s="10">
        <v>5</v>
      </c>
      <c r="D57" s="33">
        <v>15</v>
      </c>
      <c r="E57" s="34">
        <v>6</v>
      </c>
      <c r="F57" s="35">
        <v>0</v>
      </c>
      <c r="G57" s="72">
        <v>8.3379260333575047</v>
      </c>
      <c r="H57" s="36">
        <v>0</v>
      </c>
      <c r="I57" s="19">
        <v>100</v>
      </c>
      <c r="J57" s="37">
        <v>1</v>
      </c>
      <c r="K57" s="135">
        <v>2.3246878001921227</v>
      </c>
      <c r="L57" s="38">
        <v>0</v>
      </c>
      <c r="M57" s="6">
        <v>68.89</v>
      </c>
      <c r="N57" s="82">
        <v>1</v>
      </c>
      <c r="O57" s="39">
        <v>9</v>
      </c>
      <c r="P57" s="40">
        <v>16</v>
      </c>
      <c r="Q57" s="41">
        <v>1</v>
      </c>
      <c r="R57" s="42">
        <v>2</v>
      </c>
      <c r="S57" s="43">
        <v>1</v>
      </c>
      <c r="T57" s="44">
        <v>0</v>
      </c>
      <c r="U57" s="76">
        <v>1</v>
      </c>
      <c r="V57" s="45">
        <v>1</v>
      </c>
      <c r="W57" s="110">
        <v>20</v>
      </c>
      <c r="X57" s="111">
        <v>8</v>
      </c>
      <c r="Y57" s="112">
        <v>0</v>
      </c>
    </row>
    <row r="58" spans="1:25" ht="14.25" customHeight="1" x14ac:dyDescent="0.2">
      <c r="A58" s="142" t="s">
        <v>152</v>
      </c>
      <c r="B58" s="4">
        <v>359</v>
      </c>
      <c r="C58" s="10">
        <f t="shared" si="0"/>
        <v>8</v>
      </c>
      <c r="D58" s="33">
        <v>4</v>
      </c>
      <c r="E58" s="34">
        <v>3</v>
      </c>
      <c r="F58" s="35">
        <v>0</v>
      </c>
      <c r="G58" s="72">
        <v>37.32869080779944</v>
      </c>
      <c r="H58" s="36">
        <v>1</v>
      </c>
      <c r="I58" s="19">
        <v>100</v>
      </c>
      <c r="J58" s="37">
        <v>1</v>
      </c>
      <c r="K58" s="135">
        <v>2.200825309491059</v>
      </c>
      <c r="L58" s="38">
        <v>1</v>
      </c>
      <c r="M58" s="6">
        <v>181.06</v>
      </c>
      <c r="N58" s="82" t="s">
        <v>233</v>
      </c>
      <c r="O58" s="39">
        <v>4</v>
      </c>
      <c r="P58" s="40">
        <v>15</v>
      </c>
      <c r="Q58" s="41">
        <v>1</v>
      </c>
      <c r="R58" s="42">
        <v>1</v>
      </c>
      <c r="S58" s="43">
        <v>1</v>
      </c>
      <c r="T58" s="44">
        <v>1</v>
      </c>
      <c r="U58" s="76">
        <v>1</v>
      </c>
      <c r="V58" s="45">
        <v>1</v>
      </c>
      <c r="W58" s="110">
        <v>4</v>
      </c>
      <c r="X58" s="111">
        <v>8</v>
      </c>
      <c r="Y58" s="112">
        <v>1</v>
      </c>
    </row>
    <row r="59" spans="1:25" ht="14.25" customHeight="1" x14ac:dyDescent="0.2">
      <c r="A59" s="142" t="s">
        <v>151</v>
      </c>
      <c r="B59" s="4">
        <v>345</v>
      </c>
      <c r="C59" s="10">
        <f t="shared" si="0"/>
        <v>5</v>
      </c>
      <c r="D59" s="33">
        <v>4</v>
      </c>
      <c r="E59" s="34">
        <v>2</v>
      </c>
      <c r="F59" s="35">
        <v>0</v>
      </c>
      <c r="G59" s="72">
        <v>20.289855072463769</v>
      </c>
      <c r="H59" s="36">
        <v>0</v>
      </c>
      <c r="I59" s="19">
        <v>100</v>
      </c>
      <c r="J59" s="37">
        <v>1</v>
      </c>
      <c r="K59" s="135">
        <v>1.6197783461210571</v>
      </c>
      <c r="L59" s="38">
        <v>0</v>
      </c>
      <c r="M59" s="6">
        <v>81.16</v>
      </c>
      <c r="N59" s="82" t="s">
        <v>233</v>
      </c>
      <c r="O59" s="39">
        <v>4</v>
      </c>
      <c r="P59" s="40">
        <v>10</v>
      </c>
      <c r="Q59" s="41">
        <v>1</v>
      </c>
      <c r="R59" s="42">
        <v>1</v>
      </c>
      <c r="S59" s="43">
        <v>1</v>
      </c>
      <c r="T59" s="44">
        <v>1</v>
      </c>
      <c r="U59" s="76">
        <v>1</v>
      </c>
      <c r="V59" s="45">
        <v>1</v>
      </c>
      <c r="W59" s="110">
        <v>4</v>
      </c>
      <c r="X59" s="111">
        <v>0</v>
      </c>
      <c r="Y59" s="112">
        <v>0</v>
      </c>
    </row>
    <row r="60" spans="1:25" ht="14.25" customHeight="1" x14ac:dyDescent="0.2">
      <c r="A60" s="142" t="s">
        <v>150</v>
      </c>
      <c r="B60" s="4">
        <v>567</v>
      </c>
      <c r="C60" s="10">
        <f t="shared" si="0"/>
        <v>4</v>
      </c>
      <c r="D60" s="33">
        <v>5</v>
      </c>
      <c r="E60" s="34">
        <v>4</v>
      </c>
      <c r="F60" s="35">
        <v>0</v>
      </c>
      <c r="G60" s="72">
        <v>32.61904761904762</v>
      </c>
      <c r="H60" s="36">
        <v>1</v>
      </c>
      <c r="I60" s="19">
        <v>100</v>
      </c>
      <c r="J60" s="37">
        <v>1</v>
      </c>
      <c r="K60" s="135">
        <v>0.61760164693772523</v>
      </c>
      <c r="L60" s="38">
        <v>0</v>
      </c>
      <c r="M60" s="6">
        <v>109.35</v>
      </c>
      <c r="N60" s="82" t="s">
        <v>233</v>
      </c>
      <c r="O60" s="39">
        <v>6</v>
      </c>
      <c r="P60" s="40">
        <v>19</v>
      </c>
      <c r="Q60" s="41">
        <v>1</v>
      </c>
      <c r="R60" s="42">
        <v>2</v>
      </c>
      <c r="S60" s="43">
        <v>1</v>
      </c>
      <c r="T60" s="44">
        <v>0</v>
      </c>
      <c r="U60" s="76">
        <v>0</v>
      </c>
      <c r="V60" s="45">
        <v>1</v>
      </c>
      <c r="W60" s="110">
        <v>6</v>
      </c>
      <c r="X60" s="111">
        <v>2</v>
      </c>
      <c r="Y60" s="112">
        <v>0</v>
      </c>
    </row>
    <row r="61" spans="1:25" ht="14.25" customHeight="1" x14ac:dyDescent="0.2">
      <c r="A61" s="142" t="s">
        <v>149</v>
      </c>
      <c r="B61" s="4">
        <v>271</v>
      </c>
      <c r="C61" s="10">
        <f t="shared" si="0"/>
        <v>6</v>
      </c>
      <c r="D61" s="33">
        <v>4</v>
      </c>
      <c r="E61" s="34">
        <v>3</v>
      </c>
      <c r="F61" s="35">
        <v>0</v>
      </c>
      <c r="G61" s="72">
        <v>18.450184501845019</v>
      </c>
      <c r="H61" s="36">
        <v>0</v>
      </c>
      <c r="I61" s="19">
        <v>100</v>
      </c>
      <c r="J61" s="37">
        <v>1</v>
      </c>
      <c r="K61" s="135">
        <v>0.80204156033539908</v>
      </c>
      <c r="L61" s="38">
        <v>1</v>
      </c>
      <c r="M61" s="6">
        <v>258.3</v>
      </c>
      <c r="N61" s="82" t="s">
        <v>233</v>
      </c>
      <c r="O61" s="39">
        <v>4</v>
      </c>
      <c r="P61" s="40">
        <v>10</v>
      </c>
      <c r="Q61" s="41">
        <v>1</v>
      </c>
      <c r="R61" s="42">
        <v>1</v>
      </c>
      <c r="S61" s="43">
        <v>1</v>
      </c>
      <c r="T61" s="44">
        <v>1</v>
      </c>
      <c r="U61" s="76">
        <v>1</v>
      </c>
      <c r="V61" s="45">
        <v>1</v>
      </c>
      <c r="W61" s="110">
        <v>4</v>
      </c>
      <c r="X61" s="111">
        <v>0</v>
      </c>
      <c r="Y61" s="112">
        <v>0</v>
      </c>
    </row>
    <row r="62" spans="1:25" ht="14.25" customHeight="1" thickBot="1" x14ac:dyDescent="0.25">
      <c r="A62" s="142" t="s">
        <v>148</v>
      </c>
      <c r="B62" s="4">
        <v>153</v>
      </c>
      <c r="C62" s="5">
        <f t="shared" si="0"/>
        <v>7</v>
      </c>
      <c r="D62" s="33">
        <v>4</v>
      </c>
      <c r="E62" s="34">
        <v>2</v>
      </c>
      <c r="F62" s="35">
        <v>0</v>
      </c>
      <c r="G62" s="72">
        <v>132.02614379084969</v>
      </c>
      <c r="H62" s="36">
        <v>1</v>
      </c>
      <c r="I62" s="19">
        <v>100</v>
      </c>
      <c r="J62" s="37">
        <v>1</v>
      </c>
      <c r="K62" s="135">
        <v>2.3792862141357594</v>
      </c>
      <c r="L62" s="38">
        <v>1</v>
      </c>
      <c r="M62" s="6">
        <v>196.08</v>
      </c>
      <c r="N62" s="82" t="s">
        <v>233</v>
      </c>
      <c r="O62" s="39">
        <v>4</v>
      </c>
      <c r="P62" s="40">
        <v>5</v>
      </c>
      <c r="Q62" s="41">
        <v>1</v>
      </c>
      <c r="R62" s="42">
        <v>1</v>
      </c>
      <c r="S62" s="43">
        <v>1</v>
      </c>
      <c r="T62" s="44">
        <v>1</v>
      </c>
      <c r="U62" s="76">
        <v>1</v>
      </c>
      <c r="V62" s="45">
        <v>1</v>
      </c>
      <c r="W62" s="110">
        <v>4</v>
      </c>
      <c r="X62" s="111">
        <v>0</v>
      </c>
      <c r="Y62" s="112">
        <v>0</v>
      </c>
    </row>
    <row r="63" spans="1:25" ht="23.25" customHeight="1" thickBot="1" x14ac:dyDescent="0.25">
      <c r="A63" s="2" t="s">
        <v>216</v>
      </c>
      <c r="B63" s="17"/>
      <c r="C63" s="13"/>
      <c r="D63" s="128" t="s">
        <v>246</v>
      </c>
      <c r="E63" s="60"/>
      <c r="F63" s="61">
        <f>SUM(F5:F62)</f>
        <v>20</v>
      </c>
      <c r="G63" s="100">
        <v>0.29299999999999998</v>
      </c>
      <c r="H63" s="62">
        <f>SUM(H5:H62)</f>
        <v>17</v>
      </c>
      <c r="I63" s="121">
        <v>0.879</v>
      </c>
      <c r="J63" s="63">
        <f>SUM(J5:J62)</f>
        <v>51</v>
      </c>
      <c r="K63" s="122">
        <v>0.43099999999999999</v>
      </c>
      <c r="L63" s="64">
        <f>SUM(L5:L62)</f>
        <v>25</v>
      </c>
      <c r="M63" s="119">
        <v>8.5999999999999993E-2</v>
      </c>
      <c r="N63" s="65">
        <v>5</v>
      </c>
      <c r="O63" s="129" t="s">
        <v>247</v>
      </c>
      <c r="P63" s="102"/>
      <c r="Q63" s="66">
        <f>SUM(Q5:Q62)</f>
        <v>41</v>
      </c>
      <c r="R63" s="130" t="s">
        <v>247</v>
      </c>
      <c r="S63" s="67"/>
      <c r="T63" s="68">
        <f>SUM(T5:T62)</f>
        <v>41</v>
      </c>
      <c r="U63" s="131" t="s">
        <v>248</v>
      </c>
      <c r="V63" s="132" t="s">
        <v>249</v>
      </c>
      <c r="W63" s="133" t="s">
        <v>250</v>
      </c>
      <c r="X63" s="116"/>
      <c r="Y63" s="117">
        <f>SUM(Y5:Y62)</f>
        <v>13</v>
      </c>
    </row>
    <row r="64" spans="1:25" s="1" customFormat="1" x14ac:dyDescent="0.2">
      <c r="A64" s="12"/>
      <c r="B64" s="11"/>
      <c r="C64" s="11"/>
      <c r="D64" s="79"/>
      <c r="E64" s="79"/>
      <c r="F64" s="80"/>
      <c r="G64" s="79"/>
      <c r="H64" s="79"/>
      <c r="I64" s="80"/>
      <c r="J64" s="79"/>
      <c r="K64" s="79"/>
      <c r="L64" s="80"/>
      <c r="M64" s="79"/>
      <c r="N64" s="80"/>
      <c r="O64" s="79"/>
      <c r="P64" s="79"/>
      <c r="Q64" s="80"/>
      <c r="R64" s="79"/>
      <c r="S64" s="79"/>
      <c r="T64" s="80"/>
      <c r="U64" s="80"/>
      <c r="V64" s="80"/>
    </row>
    <row r="65" spans="1:22" s="1" customFormat="1" x14ac:dyDescent="0.2">
      <c r="A65" s="12"/>
      <c r="B65" s="11"/>
      <c r="C65" s="11"/>
      <c r="D65" s="79"/>
      <c r="E65" s="79"/>
      <c r="F65" s="80"/>
      <c r="G65" s="79"/>
      <c r="H65" s="79"/>
      <c r="I65" s="80"/>
      <c r="J65" s="79"/>
      <c r="K65" s="79"/>
      <c r="L65" s="80"/>
      <c r="M65" s="79"/>
      <c r="N65" s="80"/>
      <c r="O65" s="79"/>
      <c r="P65" s="79"/>
      <c r="Q65" s="80"/>
      <c r="R65" s="79"/>
      <c r="S65" s="79"/>
      <c r="T65" s="80"/>
      <c r="U65" s="80"/>
      <c r="V65" s="80"/>
    </row>
    <row r="66" spans="1:22" ht="18.75" customHeight="1" x14ac:dyDescent="0.2">
      <c r="A66" s="3"/>
      <c r="D66" s="78"/>
      <c r="E66" s="78"/>
      <c r="F66" s="70"/>
      <c r="G66" s="78"/>
      <c r="H66" s="78"/>
      <c r="I66" s="69"/>
      <c r="J66" s="78"/>
      <c r="K66" s="78"/>
      <c r="L66" s="69"/>
      <c r="M66" s="78"/>
      <c r="N66" s="69"/>
      <c r="O66" s="69"/>
      <c r="P66" s="69"/>
      <c r="Q66" s="69"/>
      <c r="R66" s="69"/>
      <c r="S66" s="69"/>
      <c r="T66" s="69"/>
      <c r="U66" s="69"/>
      <c r="V66" s="69"/>
    </row>
  </sheetData>
  <mergeCells count="14">
    <mergeCell ref="O2:Q3"/>
    <mergeCell ref="R2:T3"/>
    <mergeCell ref="U2:U4"/>
    <mergeCell ref="V2:V4"/>
    <mergeCell ref="W2:Y3"/>
    <mergeCell ref="M2:N3"/>
    <mergeCell ref="G3:H3"/>
    <mergeCell ref="I3:J3"/>
    <mergeCell ref="K3:L3"/>
    <mergeCell ref="A2:A4"/>
    <mergeCell ref="B2:B4"/>
    <mergeCell ref="C2:C4"/>
    <mergeCell ref="D2:F3"/>
    <mergeCell ref="G2:L2"/>
  </mergeCells>
  <pageMargins left="0.7" right="0.7" top="0.78740157499999996" bottom="0.78740157499999996" header="0.3" footer="0.3"/>
  <pageSetup paperSize="9" scale="54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Y73"/>
  <sheetViews>
    <sheetView showGridLines="0" topLeftCell="A25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8.85546875" customWidth="1"/>
    <col min="8" max="8" width="11.28515625" customWidth="1"/>
    <col min="9" max="9" width="9.5703125" customWidth="1"/>
    <col min="10" max="10" width="8.7109375" customWidth="1"/>
    <col min="11" max="11" width="7.85546875" customWidth="1"/>
    <col min="12" max="12" width="9.5703125" customWidth="1"/>
    <col min="13" max="13" width="8.140625" customWidth="1"/>
    <col min="14" max="14" width="11.5703125" customWidth="1"/>
    <col min="15" max="15" width="6.140625" customWidth="1"/>
    <col min="16" max="16" width="9.140625" customWidth="1"/>
    <col min="17" max="17" width="9.28515625" customWidth="1"/>
    <col min="18" max="18" width="6.28515625" customWidth="1"/>
    <col min="19" max="19" width="9.5703125" customWidth="1"/>
    <col min="20" max="20" width="9.42578125" customWidth="1"/>
    <col min="21" max="21" width="10.5703125" customWidth="1"/>
    <col min="22" max="22" width="9.5703125" customWidth="1"/>
  </cols>
  <sheetData>
    <row r="1" spans="1:25" ht="20.25" customHeight="1" thickBot="1" x14ac:dyDescent="0.25">
      <c r="A1" s="3" t="s">
        <v>218</v>
      </c>
    </row>
    <row r="2" spans="1:25" ht="36.75" customHeight="1" x14ac:dyDescent="0.2">
      <c r="A2" s="154" t="s">
        <v>89</v>
      </c>
      <c r="B2" s="156" t="s">
        <v>0</v>
      </c>
      <c r="C2" s="312" t="s">
        <v>202</v>
      </c>
      <c r="D2" s="158" t="s">
        <v>1</v>
      </c>
      <c r="E2" s="159"/>
      <c r="F2" s="160"/>
      <c r="G2" s="164" t="s">
        <v>2</v>
      </c>
      <c r="H2" s="165"/>
      <c r="I2" s="165"/>
      <c r="J2" s="165"/>
      <c r="K2" s="165"/>
      <c r="L2" s="308"/>
      <c r="M2" s="168" t="s">
        <v>86</v>
      </c>
      <c r="N2" s="169"/>
      <c r="O2" s="194" t="s">
        <v>85</v>
      </c>
      <c r="P2" s="195"/>
      <c r="Q2" s="196"/>
      <c r="R2" s="172" t="s">
        <v>3</v>
      </c>
      <c r="S2" s="173"/>
      <c r="T2" s="174"/>
      <c r="U2" s="305" t="s">
        <v>87</v>
      </c>
      <c r="V2" s="302" t="s">
        <v>88</v>
      </c>
      <c r="W2" s="182" t="s">
        <v>201</v>
      </c>
      <c r="X2" s="183"/>
      <c r="Y2" s="184"/>
    </row>
    <row r="3" spans="1:25" ht="64.5" customHeight="1" x14ac:dyDescent="0.2">
      <c r="A3" s="155"/>
      <c r="B3" s="157"/>
      <c r="C3" s="313"/>
      <c r="D3" s="161"/>
      <c r="E3" s="162"/>
      <c r="F3" s="163"/>
      <c r="G3" s="188" t="s">
        <v>90</v>
      </c>
      <c r="H3" s="189"/>
      <c r="I3" s="190" t="s">
        <v>84</v>
      </c>
      <c r="J3" s="311"/>
      <c r="K3" s="309" t="s">
        <v>199</v>
      </c>
      <c r="L3" s="310"/>
      <c r="M3" s="170"/>
      <c r="N3" s="171"/>
      <c r="O3" s="197"/>
      <c r="P3" s="198"/>
      <c r="Q3" s="199"/>
      <c r="R3" s="175"/>
      <c r="S3" s="176"/>
      <c r="T3" s="177"/>
      <c r="U3" s="306"/>
      <c r="V3" s="303"/>
      <c r="W3" s="185"/>
      <c r="X3" s="186"/>
      <c r="Y3" s="187"/>
    </row>
    <row r="4" spans="1:25" ht="84.75" customHeight="1" thickBot="1" x14ac:dyDescent="0.25">
      <c r="A4" s="301"/>
      <c r="B4" s="300"/>
      <c r="C4" s="314"/>
      <c r="D4" s="84" t="s">
        <v>81</v>
      </c>
      <c r="E4" s="85" t="s">
        <v>9</v>
      </c>
      <c r="F4" s="86" t="s">
        <v>6</v>
      </c>
      <c r="G4" s="87" t="s">
        <v>7</v>
      </c>
      <c r="H4" s="88" t="s">
        <v>6</v>
      </c>
      <c r="I4" s="89" t="s">
        <v>83</v>
      </c>
      <c r="J4" s="89" t="s">
        <v>6</v>
      </c>
      <c r="K4" s="90" t="s">
        <v>8</v>
      </c>
      <c r="L4" s="91" t="s">
        <v>6</v>
      </c>
      <c r="M4" s="92" t="s">
        <v>9</v>
      </c>
      <c r="N4" s="93" t="s">
        <v>6</v>
      </c>
      <c r="O4" s="94" t="s">
        <v>5</v>
      </c>
      <c r="P4" s="95" t="s">
        <v>205</v>
      </c>
      <c r="Q4" s="96" t="s">
        <v>6</v>
      </c>
      <c r="R4" s="97" t="s">
        <v>5</v>
      </c>
      <c r="S4" s="98" t="s">
        <v>206</v>
      </c>
      <c r="T4" s="99" t="s">
        <v>6</v>
      </c>
      <c r="U4" s="307"/>
      <c r="V4" s="304" t="s">
        <v>4</v>
      </c>
      <c r="W4" s="104" t="s">
        <v>5</v>
      </c>
      <c r="X4" s="105" t="s">
        <v>200</v>
      </c>
      <c r="Y4" s="106" t="s">
        <v>6</v>
      </c>
    </row>
    <row r="5" spans="1:25" ht="14.25" customHeight="1" x14ac:dyDescent="0.2">
      <c r="A5" s="141" t="s">
        <v>226</v>
      </c>
      <c r="B5" s="7">
        <v>8523</v>
      </c>
      <c r="C5" s="14">
        <v>9</v>
      </c>
      <c r="D5" s="21">
        <v>28</v>
      </c>
      <c r="E5" s="22">
        <v>36</v>
      </c>
      <c r="F5" s="23">
        <v>1</v>
      </c>
      <c r="G5" s="71">
        <v>49.111697759005047</v>
      </c>
      <c r="H5" s="24">
        <v>1</v>
      </c>
      <c r="I5" s="18">
        <v>52</v>
      </c>
      <c r="J5" s="25">
        <v>0</v>
      </c>
      <c r="K5" s="134">
        <v>3.3560281978670843</v>
      </c>
      <c r="L5" s="26">
        <v>1</v>
      </c>
      <c r="M5" s="8">
        <v>67.7</v>
      </c>
      <c r="N5" s="81">
        <v>1</v>
      </c>
      <c r="O5" s="27">
        <v>20</v>
      </c>
      <c r="P5" s="28">
        <v>54</v>
      </c>
      <c r="Q5" s="29">
        <v>1</v>
      </c>
      <c r="R5" s="30">
        <v>5</v>
      </c>
      <c r="S5" s="31">
        <v>9</v>
      </c>
      <c r="T5" s="32">
        <v>1</v>
      </c>
      <c r="U5" s="74">
        <v>1</v>
      </c>
      <c r="V5" s="75">
        <v>1</v>
      </c>
      <c r="W5" s="107">
        <v>60</v>
      </c>
      <c r="X5" s="108">
        <v>257</v>
      </c>
      <c r="Y5" s="109">
        <v>1</v>
      </c>
    </row>
    <row r="6" spans="1:25" ht="14.25" customHeight="1" x14ac:dyDescent="0.2">
      <c r="A6" s="142" t="s">
        <v>78</v>
      </c>
      <c r="B6" s="4">
        <v>1433</v>
      </c>
      <c r="C6" s="10">
        <f t="shared" ref="C6:C69" si="0">F6+H6+J6+L6+Q6+T6+U6+V6+Y6</f>
        <v>9</v>
      </c>
      <c r="D6" s="33">
        <v>15</v>
      </c>
      <c r="E6" s="34">
        <v>18</v>
      </c>
      <c r="F6" s="35">
        <v>1</v>
      </c>
      <c r="G6" s="72">
        <v>34.808792742498255</v>
      </c>
      <c r="H6" s="36">
        <v>1</v>
      </c>
      <c r="I6" s="19">
        <v>77.3</v>
      </c>
      <c r="J6" s="37">
        <v>1</v>
      </c>
      <c r="K6" s="135">
        <v>2.2492401215805473</v>
      </c>
      <c r="L6" s="38">
        <v>1</v>
      </c>
      <c r="M6" s="6">
        <v>43.96</v>
      </c>
      <c r="N6" s="82">
        <v>0</v>
      </c>
      <c r="O6" s="39">
        <v>9</v>
      </c>
      <c r="P6" s="40">
        <v>20</v>
      </c>
      <c r="Q6" s="41">
        <v>1</v>
      </c>
      <c r="R6" s="42">
        <v>2</v>
      </c>
      <c r="S6" s="43">
        <v>2</v>
      </c>
      <c r="T6" s="44">
        <v>1</v>
      </c>
      <c r="U6" s="76">
        <v>1</v>
      </c>
      <c r="V6" s="45">
        <v>1</v>
      </c>
      <c r="W6" s="110">
        <v>20</v>
      </c>
      <c r="X6" s="111">
        <v>46</v>
      </c>
      <c r="Y6" s="112">
        <v>1</v>
      </c>
    </row>
    <row r="7" spans="1:25" ht="14.25" customHeight="1" x14ac:dyDescent="0.2">
      <c r="A7" s="142" t="s">
        <v>227</v>
      </c>
      <c r="B7" s="4">
        <v>1676</v>
      </c>
      <c r="C7" s="10">
        <f t="shared" si="0"/>
        <v>5</v>
      </c>
      <c r="D7" s="33">
        <v>15</v>
      </c>
      <c r="E7" s="34">
        <v>19</v>
      </c>
      <c r="F7" s="35">
        <v>1</v>
      </c>
      <c r="G7" s="72">
        <v>25.412291169451073</v>
      </c>
      <c r="H7" s="36">
        <v>0</v>
      </c>
      <c r="I7" s="19">
        <v>100</v>
      </c>
      <c r="J7" s="37">
        <v>1</v>
      </c>
      <c r="K7" s="135">
        <v>1.447976280769496</v>
      </c>
      <c r="L7" s="38">
        <v>0</v>
      </c>
      <c r="M7" s="6">
        <v>38.78</v>
      </c>
      <c r="N7" s="82">
        <v>0</v>
      </c>
      <c r="O7" s="39">
        <v>9</v>
      </c>
      <c r="P7" s="40">
        <v>18</v>
      </c>
      <c r="Q7" s="41">
        <v>1</v>
      </c>
      <c r="R7" s="42">
        <v>2</v>
      </c>
      <c r="S7" s="43">
        <v>1</v>
      </c>
      <c r="T7" s="44">
        <v>0</v>
      </c>
      <c r="U7" s="76">
        <v>1</v>
      </c>
      <c r="V7" s="45">
        <v>1</v>
      </c>
      <c r="W7" s="110">
        <v>20</v>
      </c>
      <c r="X7" s="111">
        <v>14</v>
      </c>
      <c r="Y7" s="112">
        <v>0</v>
      </c>
    </row>
    <row r="8" spans="1:25" ht="14.25" customHeight="1" x14ac:dyDescent="0.2">
      <c r="A8" s="142" t="s">
        <v>79</v>
      </c>
      <c r="B8" s="4">
        <v>5463</v>
      </c>
      <c r="C8" s="10">
        <f t="shared" si="0"/>
        <v>4</v>
      </c>
      <c r="D8" s="33">
        <v>28</v>
      </c>
      <c r="E8" s="34">
        <v>26</v>
      </c>
      <c r="F8" s="35">
        <v>0</v>
      </c>
      <c r="G8" s="72">
        <v>16.209225700164744</v>
      </c>
      <c r="H8" s="36">
        <v>0</v>
      </c>
      <c r="I8" s="19">
        <v>98.1</v>
      </c>
      <c r="J8" s="37">
        <v>1</v>
      </c>
      <c r="K8" s="135">
        <v>1.1091222911206291</v>
      </c>
      <c r="L8" s="38">
        <v>0</v>
      </c>
      <c r="M8" s="6">
        <v>14.09</v>
      </c>
      <c r="N8" s="82">
        <v>0</v>
      </c>
      <c r="O8" s="39">
        <v>20</v>
      </c>
      <c r="P8" s="40">
        <v>17</v>
      </c>
      <c r="Q8" s="41">
        <v>0</v>
      </c>
      <c r="R8" s="42">
        <v>5</v>
      </c>
      <c r="S8" s="43">
        <v>3</v>
      </c>
      <c r="T8" s="44">
        <v>0</v>
      </c>
      <c r="U8" s="76">
        <v>1</v>
      </c>
      <c r="V8" s="45">
        <v>1</v>
      </c>
      <c r="W8" s="110">
        <v>60</v>
      </c>
      <c r="X8" s="111">
        <v>85</v>
      </c>
      <c r="Y8" s="112">
        <v>1</v>
      </c>
    </row>
    <row r="9" spans="1:25" ht="14.25" customHeight="1" x14ac:dyDescent="0.2">
      <c r="A9" s="142" t="s">
        <v>228</v>
      </c>
      <c r="B9" s="4">
        <v>5603</v>
      </c>
      <c r="C9" s="10">
        <f t="shared" si="0"/>
        <v>2</v>
      </c>
      <c r="D9" s="33">
        <v>28</v>
      </c>
      <c r="E9" s="34">
        <v>23</v>
      </c>
      <c r="F9" s="35">
        <v>0</v>
      </c>
      <c r="G9" s="72">
        <v>9.2807424593967518</v>
      </c>
      <c r="H9" s="36">
        <v>0</v>
      </c>
      <c r="I9" s="19">
        <v>65.2</v>
      </c>
      <c r="J9" s="37">
        <v>0</v>
      </c>
      <c r="K9" s="135">
        <v>3.1626693177581711</v>
      </c>
      <c r="L9" s="38">
        <v>0</v>
      </c>
      <c r="M9" s="6">
        <v>26.77</v>
      </c>
      <c r="N9" s="82">
        <v>0</v>
      </c>
      <c r="O9" s="39">
        <v>20</v>
      </c>
      <c r="P9" s="40">
        <v>9</v>
      </c>
      <c r="Q9" s="41">
        <v>0</v>
      </c>
      <c r="R9" s="42">
        <v>5</v>
      </c>
      <c r="S9" s="43">
        <v>2</v>
      </c>
      <c r="T9" s="44">
        <v>0</v>
      </c>
      <c r="U9" s="76">
        <v>1</v>
      </c>
      <c r="V9" s="45">
        <v>1</v>
      </c>
      <c r="W9" s="110">
        <v>60</v>
      </c>
      <c r="X9" s="111">
        <v>2</v>
      </c>
      <c r="Y9" s="112">
        <v>0</v>
      </c>
    </row>
    <row r="10" spans="1:25" ht="14.25" customHeight="1" x14ac:dyDescent="0.2">
      <c r="A10" s="142" t="s">
        <v>229</v>
      </c>
      <c r="B10" s="4">
        <v>2703</v>
      </c>
      <c r="C10" s="10">
        <f t="shared" si="0"/>
        <v>6</v>
      </c>
      <c r="D10" s="33">
        <v>15</v>
      </c>
      <c r="E10" s="34">
        <v>20</v>
      </c>
      <c r="F10" s="35">
        <v>1</v>
      </c>
      <c r="G10" s="72">
        <v>30.144654088050313</v>
      </c>
      <c r="H10" s="36">
        <v>1</v>
      </c>
      <c r="I10" s="19">
        <v>71.599999999999994</v>
      </c>
      <c r="J10" s="37">
        <v>0</v>
      </c>
      <c r="K10" s="135">
        <v>3.1927840217624746</v>
      </c>
      <c r="L10" s="38">
        <v>1</v>
      </c>
      <c r="M10" s="6">
        <v>30.34</v>
      </c>
      <c r="N10" s="82">
        <v>0</v>
      </c>
      <c r="O10" s="39">
        <v>9</v>
      </c>
      <c r="P10" s="40">
        <v>10</v>
      </c>
      <c r="Q10" s="41">
        <v>1</v>
      </c>
      <c r="R10" s="42">
        <v>2</v>
      </c>
      <c r="S10" s="43">
        <v>1</v>
      </c>
      <c r="T10" s="44">
        <v>0</v>
      </c>
      <c r="U10" s="76">
        <v>1</v>
      </c>
      <c r="V10" s="45">
        <v>1</v>
      </c>
      <c r="W10" s="110">
        <v>20</v>
      </c>
      <c r="X10" s="111">
        <v>4</v>
      </c>
      <c r="Y10" s="112">
        <v>0</v>
      </c>
    </row>
    <row r="11" spans="1:25" ht="14.25" customHeight="1" x14ac:dyDescent="0.2">
      <c r="A11" s="142" t="s">
        <v>230</v>
      </c>
      <c r="B11" s="4">
        <v>1302</v>
      </c>
      <c r="C11" s="10">
        <f t="shared" si="0"/>
        <v>3</v>
      </c>
      <c r="D11" s="33">
        <v>15</v>
      </c>
      <c r="E11" s="34">
        <v>15</v>
      </c>
      <c r="F11" s="35">
        <v>1</v>
      </c>
      <c r="G11" s="72">
        <v>8.1413210445468511</v>
      </c>
      <c r="H11" s="36">
        <v>0</v>
      </c>
      <c r="I11" s="19">
        <v>0</v>
      </c>
      <c r="J11" s="37">
        <v>0</v>
      </c>
      <c r="K11" s="135">
        <v>1.5153254505797269</v>
      </c>
      <c r="L11" s="38">
        <v>0</v>
      </c>
      <c r="M11" s="6">
        <v>58.37</v>
      </c>
      <c r="N11" s="82">
        <v>0</v>
      </c>
      <c r="O11" s="39">
        <v>9</v>
      </c>
      <c r="P11" s="40">
        <v>16</v>
      </c>
      <c r="Q11" s="41">
        <v>1</v>
      </c>
      <c r="R11" s="42">
        <v>2</v>
      </c>
      <c r="S11" s="43">
        <v>1</v>
      </c>
      <c r="T11" s="44">
        <v>0</v>
      </c>
      <c r="U11" s="76">
        <v>0</v>
      </c>
      <c r="V11" s="45">
        <v>0</v>
      </c>
      <c r="W11" s="110">
        <v>20</v>
      </c>
      <c r="X11" s="111">
        <v>21</v>
      </c>
      <c r="Y11" s="112">
        <v>1</v>
      </c>
    </row>
    <row r="12" spans="1:25" ht="14.25" customHeight="1" x14ac:dyDescent="0.2">
      <c r="A12" s="142" t="s">
        <v>80</v>
      </c>
      <c r="B12" s="4">
        <v>14650</v>
      </c>
      <c r="C12" s="10">
        <f t="shared" si="0"/>
        <v>7</v>
      </c>
      <c r="D12" s="33">
        <v>40</v>
      </c>
      <c r="E12" s="34">
        <v>51</v>
      </c>
      <c r="F12" s="35">
        <v>1</v>
      </c>
      <c r="G12" s="72">
        <v>28.998088737201364</v>
      </c>
      <c r="H12" s="36">
        <v>0</v>
      </c>
      <c r="I12" s="19">
        <v>73.2</v>
      </c>
      <c r="J12" s="37">
        <v>0</v>
      </c>
      <c r="K12" s="135">
        <v>5.9240445504624946</v>
      </c>
      <c r="L12" s="38">
        <v>1</v>
      </c>
      <c r="M12" s="6">
        <v>26.01</v>
      </c>
      <c r="N12" s="82">
        <v>0</v>
      </c>
      <c r="O12" s="39">
        <v>28</v>
      </c>
      <c r="P12" s="40">
        <v>40</v>
      </c>
      <c r="Q12" s="41">
        <v>1</v>
      </c>
      <c r="R12" s="42">
        <v>10</v>
      </c>
      <c r="S12" s="43">
        <v>10</v>
      </c>
      <c r="T12" s="44">
        <v>1</v>
      </c>
      <c r="U12" s="76">
        <v>1</v>
      </c>
      <c r="V12" s="45">
        <v>1</v>
      </c>
      <c r="W12" s="110">
        <v>120</v>
      </c>
      <c r="X12" s="111">
        <v>528</v>
      </c>
      <c r="Y12" s="112">
        <v>1</v>
      </c>
    </row>
    <row r="13" spans="1:25" ht="14.25" customHeight="1" x14ac:dyDescent="0.2">
      <c r="A13" s="142" t="s">
        <v>231</v>
      </c>
      <c r="B13" s="4">
        <v>1305</v>
      </c>
      <c r="C13" s="10">
        <v>7</v>
      </c>
      <c r="D13" s="33">
        <v>15</v>
      </c>
      <c r="E13" s="34">
        <v>21</v>
      </c>
      <c r="F13" s="35">
        <v>1</v>
      </c>
      <c r="G13" s="72">
        <v>19.62911877394636</v>
      </c>
      <c r="H13" s="36">
        <v>0</v>
      </c>
      <c r="I13" s="19">
        <v>100</v>
      </c>
      <c r="J13" s="37">
        <v>1</v>
      </c>
      <c r="K13" s="135">
        <v>1.5460875722884455</v>
      </c>
      <c r="L13" s="38">
        <v>0</v>
      </c>
      <c r="M13" s="6">
        <v>85.06</v>
      </c>
      <c r="N13" s="82">
        <v>1</v>
      </c>
      <c r="O13" s="39">
        <v>9</v>
      </c>
      <c r="P13" s="40">
        <v>20</v>
      </c>
      <c r="Q13" s="41">
        <v>1</v>
      </c>
      <c r="R13" s="42">
        <v>2</v>
      </c>
      <c r="S13" s="43">
        <v>2</v>
      </c>
      <c r="T13" s="44">
        <v>1</v>
      </c>
      <c r="U13" s="76">
        <v>1</v>
      </c>
      <c r="V13" s="45">
        <v>0</v>
      </c>
      <c r="W13" s="110">
        <v>20</v>
      </c>
      <c r="X13" s="111">
        <v>65</v>
      </c>
      <c r="Y13" s="112">
        <v>1</v>
      </c>
    </row>
    <row r="14" spans="1:25" ht="14.25" customHeight="1" x14ac:dyDescent="0.2">
      <c r="A14" s="142" t="s">
        <v>96</v>
      </c>
      <c r="B14" s="4">
        <v>277</v>
      </c>
      <c r="C14" s="10">
        <f t="shared" si="0"/>
        <v>3</v>
      </c>
      <c r="D14" s="33">
        <v>4</v>
      </c>
      <c r="E14" s="34">
        <v>3</v>
      </c>
      <c r="F14" s="35">
        <v>0</v>
      </c>
      <c r="G14" s="72">
        <v>5.3826714801444044</v>
      </c>
      <c r="H14" s="36">
        <v>0</v>
      </c>
      <c r="I14" s="19">
        <v>100</v>
      </c>
      <c r="J14" s="37">
        <v>1</v>
      </c>
      <c r="K14" s="135">
        <v>0.27297543221110104</v>
      </c>
      <c r="L14" s="38">
        <v>0</v>
      </c>
      <c r="M14" s="6">
        <v>43.32</v>
      </c>
      <c r="N14" s="82" t="s">
        <v>233</v>
      </c>
      <c r="O14" s="39">
        <v>4</v>
      </c>
      <c r="P14" s="40">
        <v>1</v>
      </c>
      <c r="Q14" s="41">
        <v>0</v>
      </c>
      <c r="R14" s="42">
        <v>1</v>
      </c>
      <c r="S14" s="43">
        <v>1</v>
      </c>
      <c r="T14" s="44">
        <v>1</v>
      </c>
      <c r="U14" s="76">
        <v>0</v>
      </c>
      <c r="V14" s="45">
        <v>1</v>
      </c>
      <c r="W14" s="110">
        <v>4</v>
      </c>
      <c r="X14" s="111">
        <v>0</v>
      </c>
      <c r="Y14" s="112">
        <v>0</v>
      </c>
    </row>
    <row r="15" spans="1:25" ht="14.25" customHeight="1" x14ac:dyDescent="0.2">
      <c r="A15" s="142" t="s">
        <v>28</v>
      </c>
      <c r="B15" s="4">
        <v>296</v>
      </c>
      <c r="C15" s="10">
        <f t="shared" si="0"/>
        <v>3</v>
      </c>
      <c r="D15" s="33">
        <v>4</v>
      </c>
      <c r="E15" s="34">
        <v>2</v>
      </c>
      <c r="F15" s="35">
        <v>0</v>
      </c>
      <c r="G15" s="72">
        <v>0</v>
      </c>
      <c r="H15" s="36">
        <v>0</v>
      </c>
      <c r="I15" s="19">
        <v>100</v>
      </c>
      <c r="J15" s="37">
        <v>1</v>
      </c>
      <c r="K15" s="135">
        <v>0.21978021978021978</v>
      </c>
      <c r="L15" s="38">
        <v>0</v>
      </c>
      <c r="M15" s="6">
        <v>67.569999999999993</v>
      </c>
      <c r="N15" s="82" t="s">
        <v>233</v>
      </c>
      <c r="O15" s="39">
        <v>4</v>
      </c>
      <c r="P15" s="40">
        <v>20</v>
      </c>
      <c r="Q15" s="41">
        <v>1</v>
      </c>
      <c r="R15" s="42">
        <v>1</v>
      </c>
      <c r="S15" s="43">
        <v>1</v>
      </c>
      <c r="T15" s="44">
        <v>1</v>
      </c>
      <c r="U15" s="76">
        <v>0</v>
      </c>
      <c r="V15" s="45">
        <v>0</v>
      </c>
      <c r="W15" s="110">
        <v>4</v>
      </c>
      <c r="X15" s="111">
        <v>0</v>
      </c>
      <c r="Y15" s="112">
        <v>0</v>
      </c>
    </row>
    <row r="16" spans="1:25" ht="14.25" customHeight="1" x14ac:dyDescent="0.2">
      <c r="A16" s="142" t="s">
        <v>97</v>
      </c>
      <c r="B16" s="4">
        <v>1101</v>
      </c>
      <c r="C16" s="10">
        <v>3</v>
      </c>
      <c r="D16" s="33">
        <v>15</v>
      </c>
      <c r="E16" s="34">
        <v>3</v>
      </c>
      <c r="F16" s="35">
        <v>0</v>
      </c>
      <c r="G16" s="72">
        <v>0</v>
      </c>
      <c r="H16" s="36">
        <v>0</v>
      </c>
      <c r="I16" s="19">
        <v>100</v>
      </c>
      <c r="J16" s="37">
        <v>1</v>
      </c>
      <c r="K16" s="135">
        <v>4.6871338176704948E-2</v>
      </c>
      <c r="L16" s="38">
        <v>0</v>
      </c>
      <c r="M16" s="6">
        <v>72.66</v>
      </c>
      <c r="N16" s="82">
        <v>1</v>
      </c>
      <c r="O16" s="39">
        <v>9</v>
      </c>
      <c r="P16" s="40">
        <v>4</v>
      </c>
      <c r="Q16" s="41">
        <v>0</v>
      </c>
      <c r="R16" s="42">
        <v>2</v>
      </c>
      <c r="S16" s="43">
        <v>1</v>
      </c>
      <c r="T16" s="44">
        <v>0</v>
      </c>
      <c r="U16" s="76">
        <v>1</v>
      </c>
      <c r="V16" s="45">
        <v>0</v>
      </c>
      <c r="W16" s="110">
        <v>20</v>
      </c>
      <c r="X16" s="111">
        <v>0</v>
      </c>
      <c r="Y16" s="112">
        <v>0</v>
      </c>
    </row>
    <row r="17" spans="1:25" ht="14.25" customHeight="1" x14ac:dyDescent="0.2">
      <c r="A17" s="142" t="s">
        <v>29</v>
      </c>
      <c r="B17" s="4">
        <v>859</v>
      </c>
      <c r="C17" s="10">
        <f t="shared" si="0"/>
        <v>3</v>
      </c>
      <c r="D17" s="33">
        <v>5</v>
      </c>
      <c r="E17" s="34">
        <v>1</v>
      </c>
      <c r="F17" s="35">
        <v>0</v>
      </c>
      <c r="G17" s="72">
        <v>1.6344586728754364</v>
      </c>
      <c r="H17" s="36">
        <v>0</v>
      </c>
      <c r="I17" s="19">
        <v>100</v>
      </c>
      <c r="J17" s="37">
        <v>1</v>
      </c>
      <c r="K17" s="135">
        <v>2.1297920320721624</v>
      </c>
      <c r="L17" s="38">
        <v>0</v>
      </c>
      <c r="M17" s="6">
        <v>69.849999999999994</v>
      </c>
      <c r="N17" s="82" t="s">
        <v>233</v>
      </c>
      <c r="O17" s="39">
        <v>6</v>
      </c>
      <c r="P17" s="40">
        <v>10</v>
      </c>
      <c r="Q17" s="41">
        <v>1</v>
      </c>
      <c r="R17" s="42">
        <v>2</v>
      </c>
      <c r="S17" s="43">
        <v>1</v>
      </c>
      <c r="T17" s="44">
        <v>0</v>
      </c>
      <c r="U17" s="76">
        <v>1</v>
      </c>
      <c r="V17" s="45">
        <v>0</v>
      </c>
      <c r="W17" s="110">
        <v>6</v>
      </c>
      <c r="X17" s="111">
        <v>0</v>
      </c>
      <c r="Y17" s="112">
        <v>0</v>
      </c>
    </row>
    <row r="18" spans="1:25" ht="14.25" customHeight="1" x14ac:dyDescent="0.2">
      <c r="A18" s="142" t="s">
        <v>30</v>
      </c>
      <c r="B18" s="4">
        <v>594</v>
      </c>
      <c r="C18" s="10">
        <f t="shared" si="0"/>
        <v>1</v>
      </c>
      <c r="D18" s="33">
        <v>5</v>
      </c>
      <c r="E18" s="34">
        <v>2</v>
      </c>
      <c r="F18" s="35">
        <v>0</v>
      </c>
      <c r="G18" s="72">
        <v>0</v>
      </c>
      <c r="H18" s="36">
        <v>0</v>
      </c>
      <c r="I18" s="19">
        <v>100</v>
      </c>
      <c r="J18" s="37">
        <v>1</v>
      </c>
      <c r="K18" s="135">
        <v>0</v>
      </c>
      <c r="L18" s="38">
        <v>0</v>
      </c>
      <c r="M18" s="6">
        <v>50.51</v>
      </c>
      <c r="N18" s="82" t="s">
        <v>233</v>
      </c>
      <c r="O18" s="39">
        <v>6</v>
      </c>
      <c r="P18" s="40">
        <v>4</v>
      </c>
      <c r="Q18" s="41">
        <v>0</v>
      </c>
      <c r="R18" s="42">
        <v>2</v>
      </c>
      <c r="S18" s="43">
        <v>1</v>
      </c>
      <c r="T18" s="44">
        <v>0</v>
      </c>
      <c r="U18" s="76">
        <v>0</v>
      </c>
      <c r="V18" s="45">
        <v>0</v>
      </c>
      <c r="W18" s="110">
        <v>6</v>
      </c>
      <c r="X18" s="111">
        <v>0</v>
      </c>
      <c r="Y18" s="112">
        <v>0</v>
      </c>
    </row>
    <row r="19" spans="1:25" ht="14.25" customHeight="1" x14ac:dyDescent="0.2">
      <c r="A19" s="142" t="s">
        <v>31</v>
      </c>
      <c r="B19" s="4">
        <v>239</v>
      </c>
      <c r="C19" s="10">
        <f t="shared" si="0"/>
        <v>2</v>
      </c>
      <c r="D19" s="33">
        <v>4</v>
      </c>
      <c r="E19" s="34">
        <v>2</v>
      </c>
      <c r="F19" s="35">
        <v>0</v>
      </c>
      <c r="G19" s="72">
        <v>0</v>
      </c>
      <c r="H19" s="36">
        <v>0</v>
      </c>
      <c r="I19" s="19">
        <v>100</v>
      </c>
      <c r="J19" s="37">
        <v>1</v>
      </c>
      <c r="K19" s="135">
        <v>0</v>
      </c>
      <c r="L19" s="38">
        <v>0</v>
      </c>
      <c r="M19" s="6">
        <v>125.52</v>
      </c>
      <c r="N19" s="82" t="s">
        <v>233</v>
      </c>
      <c r="O19" s="39">
        <v>4</v>
      </c>
      <c r="P19" s="40">
        <v>2</v>
      </c>
      <c r="Q19" s="41">
        <v>0</v>
      </c>
      <c r="R19" s="42">
        <v>1</v>
      </c>
      <c r="S19" s="43">
        <v>1</v>
      </c>
      <c r="T19" s="44">
        <v>1</v>
      </c>
      <c r="U19" s="76">
        <v>0</v>
      </c>
      <c r="V19" s="45">
        <v>0</v>
      </c>
      <c r="W19" s="110">
        <v>4</v>
      </c>
      <c r="X19" s="111">
        <v>0</v>
      </c>
      <c r="Y19" s="112">
        <v>0</v>
      </c>
    </row>
    <row r="20" spans="1:25" ht="14.25" customHeight="1" x14ac:dyDescent="0.2">
      <c r="A20" s="142" t="s">
        <v>32</v>
      </c>
      <c r="B20" s="4">
        <v>211</v>
      </c>
      <c r="C20" s="10">
        <f t="shared" si="0"/>
        <v>3</v>
      </c>
      <c r="D20" s="33">
        <v>4</v>
      </c>
      <c r="E20" s="34">
        <v>2</v>
      </c>
      <c r="F20" s="35">
        <v>0</v>
      </c>
      <c r="G20" s="72">
        <v>0</v>
      </c>
      <c r="H20" s="36">
        <v>0</v>
      </c>
      <c r="I20" s="19">
        <v>100</v>
      </c>
      <c r="J20" s="37">
        <v>1</v>
      </c>
      <c r="K20" s="135">
        <v>0</v>
      </c>
      <c r="L20" s="38">
        <v>0</v>
      </c>
      <c r="M20" s="6">
        <v>284.36</v>
      </c>
      <c r="N20" s="82" t="s">
        <v>233</v>
      </c>
      <c r="O20" s="39">
        <v>4</v>
      </c>
      <c r="P20" s="40">
        <v>12</v>
      </c>
      <c r="Q20" s="41">
        <v>1</v>
      </c>
      <c r="R20" s="42">
        <v>1</v>
      </c>
      <c r="S20" s="43">
        <v>1</v>
      </c>
      <c r="T20" s="44">
        <v>1</v>
      </c>
      <c r="U20" s="76">
        <v>0</v>
      </c>
      <c r="V20" s="45">
        <v>0</v>
      </c>
      <c r="W20" s="110">
        <v>4</v>
      </c>
      <c r="X20" s="111">
        <v>2</v>
      </c>
      <c r="Y20" s="112">
        <v>0</v>
      </c>
    </row>
    <row r="21" spans="1:25" ht="14.25" customHeight="1" x14ac:dyDescent="0.2">
      <c r="A21" s="142" t="s">
        <v>98</v>
      </c>
      <c r="B21" s="4">
        <v>116</v>
      </c>
      <c r="C21" s="10">
        <f t="shared" si="0"/>
        <v>0</v>
      </c>
      <c r="D21" s="33">
        <v>4</v>
      </c>
      <c r="E21" s="34">
        <v>0</v>
      </c>
      <c r="F21" s="35">
        <v>0</v>
      </c>
      <c r="G21" s="72">
        <v>0</v>
      </c>
      <c r="H21" s="36">
        <v>0</v>
      </c>
      <c r="I21" s="19">
        <v>0</v>
      </c>
      <c r="J21" s="37">
        <v>0</v>
      </c>
      <c r="K21" s="135">
        <v>0</v>
      </c>
      <c r="L21" s="38">
        <v>0</v>
      </c>
      <c r="M21" s="6">
        <v>0</v>
      </c>
      <c r="N21" s="82" t="s">
        <v>233</v>
      </c>
      <c r="O21" s="39">
        <v>4</v>
      </c>
      <c r="P21" s="40">
        <v>0</v>
      </c>
      <c r="Q21" s="41">
        <v>0</v>
      </c>
      <c r="R21" s="42">
        <v>1</v>
      </c>
      <c r="S21" s="43">
        <v>0</v>
      </c>
      <c r="T21" s="44">
        <v>0</v>
      </c>
      <c r="U21" s="76">
        <v>0</v>
      </c>
      <c r="V21" s="45">
        <v>0</v>
      </c>
      <c r="W21" s="110">
        <v>4</v>
      </c>
      <c r="X21" s="111">
        <v>0</v>
      </c>
      <c r="Y21" s="112">
        <v>0</v>
      </c>
    </row>
    <row r="22" spans="1:25" ht="14.25" customHeight="1" x14ac:dyDescent="0.2">
      <c r="A22" s="142" t="s">
        <v>33</v>
      </c>
      <c r="B22" s="4">
        <v>587</v>
      </c>
      <c r="C22" s="10">
        <f t="shared" si="0"/>
        <v>1</v>
      </c>
      <c r="D22" s="33">
        <v>5</v>
      </c>
      <c r="E22" s="34">
        <v>1</v>
      </c>
      <c r="F22" s="35">
        <v>0</v>
      </c>
      <c r="G22" s="72">
        <v>0</v>
      </c>
      <c r="H22" s="36">
        <v>0</v>
      </c>
      <c r="I22" s="19">
        <v>100</v>
      </c>
      <c r="J22" s="37">
        <v>1</v>
      </c>
      <c r="K22" s="135">
        <v>0</v>
      </c>
      <c r="L22" s="38">
        <v>0</v>
      </c>
      <c r="M22" s="6">
        <v>20.440000000000001</v>
      </c>
      <c r="N22" s="82" t="s">
        <v>233</v>
      </c>
      <c r="O22" s="39">
        <v>6</v>
      </c>
      <c r="P22" s="40">
        <v>2</v>
      </c>
      <c r="Q22" s="41">
        <v>0</v>
      </c>
      <c r="R22" s="42">
        <v>2</v>
      </c>
      <c r="S22" s="43">
        <v>1</v>
      </c>
      <c r="T22" s="44">
        <v>0</v>
      </c>
      <c r="U22" s="76">
        <v>0</v>
      </c>
      <c r="V22" s="45">
        <v>0</v>
      </c>
      <c r="W22" s="110">
        <v>6</v>
      </c>
      <c r="X22" s="111">
        <v>0</v>
      </c>
      <c r="Y22" s="112">
        <v>0</v>
      </c>
    </row>
    <row r="23" spans="1:25" ht="14.25" customHeight="1" x14ac:dyDescent="0.2">
      <c r="A23" s="142" t="s">
        <v>34</v>
      </c>
      <c r="B23" s="4">
        <v>317</v>
      </c>
      <c r="C23" s="10">
        <f t="shared" si="0"/>
        <v>3</v>
      </c>
      <c r="D23" s="33">
        <v>4</v>
      </c>
      <c r="E23" s="34">
        <v>2</v>
      </c>
      <c r="F23" s="35">
        <v>0</v>
      </c>
      <c r="G23" s="72">
        <v>12.618296529968454</v>
      </c>
      <c r="H23" s="36">
        <v>0</v>
      </c>
      <c r="I23" s="19">
        <v>100</v>
      </c>
      <c r="J23" s="37">
        <v>1</v>
      </c>
      <c r="K23" s="135">
        <v>5.2020436600092896</v>
      </c>
      <c r="L23" s="38">
        <v>1</v>
      </c>
      <c r="M23" s="6">
        <v>119.87</v>
      </c>
      <c r="N23" s="82" t="s">
        <v>233</v>
      </c>
      <c r="O23" s="39">
        <v>4</v>
      </c>
      <c r="P23" s="40">
        <v>1</v>
      </c>
      <c r="Q23" s="41">
        <v>0</v>
      </c>
      <c r="R23" s="42">
        <v>1</v>
      </c>
      <c r="S23" s="43">
        <v>1</v>
      </c>
      <c r="T23" s="44">
        <v>1</v>
      </c>
      <c r="U23" s="76">
        <v>0</v>
      </c>
      <c r="V23" s="45">
        <v>0</v>
      </c>
      <c r="W23" s="110">
        <v>4</v>
      </c>
      <c r="X23" s="111">
        <v>0</v>
      </c>
      <c r="Y23" s="112">
        <v>0</v>
      </c>
    </row>
    <row r="24" spans="1:25" ht="14.25" customHeight="1" x14ac:dyDescent="0.2">
      <c r="A24" s="142" t="s">
        <v>35</v>
      </c>
      <c r="B24" s="4">
        <v>178</v>
      </c>
      <c r="C24" s="10">
        <f t="shared" si="0"/>
        <v>3</v>
      </c>
      <c r="D24" s="33">
        <v>4</v>
      </c>
      <c r="E24" s="34">
        <v>1</v>
      </c>
      <c r="F24" s="35">
        <v>0</v>
      </c>
      <c r="G24" s="72">
        <v>0</v>
      </c>
      <c r="H24" s="36">
        <v>0</v>
      </c>
      <c r="I24" s="19">
        <v>100</v>
      </c>
      <c r="J24" s="37">
        <v>1</v>
      </c>
      <c r="K24" s="135">
        <v>0</v>
      </c>
      <c r="L24" s="38">
        <v>0</v>
      </c>
      <c r="M24" s="6">
        <v>202.25</v>
      </c>
      <c r="N24" s="82" t="s">
        <v>233</v>
      </c>
      <c r="O24" s="39">
        <v>4</v>
      </c>
      <c r="P24" s="40">
        <v>5</v>
      </c>
      <c r="Q24" s="41">
        <v>1</v>
      </c>
      <c r="R24" s="42">
        <v>1</v>
      </c>
      <c r="S24" s="43">
        <v>0</v>
      </c>
      <c r="T24" s="44">
        <v>0</v>
      </c>
      <c r="U24" s="76">
        <v>1</v>
      </c>
      <c r="V24" s="45">
        <v>0</v>
      </c>
      <c r="W24" s="110">
        <v>4</v>
      </c>
      <c r="X24" s="111">
        <v>0</v>
      </c>
      <c r="Y24" s="112">
        <v>0</v>
      </c>
    </row>
    <row r="25" spans="1:25" ht="14.25" customHeight="1" x14ac:dyDescent="0.2">
      <c r="A25" s="142" t="s">
        <v>99</v>
      </c>
      <c r="B25" s="4">
        <v>238</v>
      </c>
      <c r="C25" s="10">
        <f t="shared" si="0"/>
        <v>2</v>
      </c>
      <c r="D25" s="33">
        <v>4</v>
      </c>
      <c r="E25" s="34">
        <v>1</v>
      </c>
      <c r="F25" s="35">
        <v>0</v>
      </c>
      <c r="G25" s="72">
        <v>0</v>
      </c>
      <c r="H25" s="36">
        <v>0</v>
      </c>
      <c r="I25" s="19">
        <v>100</v>
      </c>
      <c r="J25" s="37">
        <v>1</v>
      </c>
      <c r="K25" s="135">
        <v>0</v>
      </c>
      <c r="L25" s="38">
        <v>0</v>
      </c>
      <c r="M25" s="6">
        <v>33.61</v>
      </c>
      <c r="N25" s="82" t="s">
        <v>233</v>
      </c>
      <c r="O25" s="39">
        <v>4</v>
      </c>
      <c r="P25" s="40">
        <v>1</v>
      </c>
      <c r="Q25" s="41">
        <v>0</v>
      </c>
      <c r="R25" s="42">
        <v>1</v>
      </c>
      <c r="S25" s="43">
        <v>1</v>
      </c>
      <c r="T25" s="44">
        <v>1</v>
      </c>
      <c r="U25" s="76">
        <v>0</v>
      </c>
      <c r="V25" s="45">
        <v>0</v>
      </c>
      <c r="W25" s="110">
        <v>4</v>
      </c>
      <c r="X25" s="111">
        <v>0</v>
      </c>
      <c r="Y25" s="112">
        <v>0</v>
      </c>
    </row>
    <row r="26" spans="1:25" ht="14.25" customHeight="1" x14ac:dyDescent="0.2">
      <c r="A26" s="142" t="s">
        <v>36</v>
      </c>
      <c r="B26" s="4">
        <v>1360</v>
      </c>
      <c r="C26" s="10">
        <f t="shared" si="0"/>
        <v>3</v>
      </c>
      <c r="D26" s="33">
        <v>15</v>
      </c>
      <c r="E26" s="34">
        <v>3</v>
      </c>
      <c r="F26" s="35">
        <v>0</v>
      </c>
      <c r="G26" s="72">
        <v>18.382352941176471</v>
      </c>
      <c r="H26" s="36">
        <v>0</v>
      </c>
      <c r="I26" s="19">
        <v>100</v>
      </c>
      <c r="J26" s="37">
        <v>1</v>
      </c>
      <c r="K26" s="135">
        <v>0</v>
      </c>
      <c r="L26" s="38">
        <v>0</v>
      </c>
      <c r="M26" s="6">
        <v>47.79</v>
      </c>
      <c r="N26" s="82">
        <v>0</v>
      </c>
      <c r="O26" s="39">
        <v>9</v>
      </c>
      <c r="P26" s="40">
        <v>8</v>
      </c>
      <c r="Q26" s="41">
        <v>0</v>
      </c>
      <c r="R26" s="42">
        <v>2</v>
      </c>
      <c r="S26" s="43">
        <v>1</v>
      </c>
      <c r="T26" s="44">
        <v>0</v>
      </c>
      <c r="U26" s="76">
        <v>1</v>
      </c>
      <c r="V26" s="45">
        <v>1</v>
      </c>
      <c r="W26" s="110">
        <v>20</v>
      </c>
      <c r="X26" s="111">
        <v>0</v>
      </c>
      <c r="Y26" s="112">
        <v>0</v>
      </c>
    </row>
    <row r="27" spans="1:25" ht="14.25" customHeight="1" x14ac:dyDescent="0.2">
      <c r="A27" s="142" t="s">
        <v>100</v>
      </c>
      <c r="B27" s="4">
        <v>619</v>
      </c>
      <c r="C27" s="10">
        <f t="shared" si="0"/>
        <v>1</v>
      </c>
      <c r="D27" s="33">
        <v>5</v>
      </c>
      <c r="E27" s="34">
        <v>2</v>
      </c>
      <c r="F27" s="35">
        <v>0</v>
      </c>
      <c r="G27" s="72">
        <v>0</v>
      </c>
      <c r="H27" s="36">
        <v>0</v>
      </c>
      <c r="I27" s="19">
        <v>100</v>
      </c>
      <c r="J27" s="37">
        <v>1</v>
      </c>
      <c r="K27" s="135">
        <v>1.5596880623875224</v>
      </c>
      <c r="L27" s="38">
        <v>0</v>
      </c>
      <c r="M27" s="6">
        <v>45.23</v>
      </c>
      <c r="N27" s="82" t="s">
        <v>233</v>
      </c>
      <c r="O27" s="39">
        <v>6</v>
      </c>
      <c r="P27" s="40">
        <v>2</v>
      </c>
      <c r="Q27" s="41">
        <v>0</v>
      </c>
      <c r="R27" s="42">
        <v>2</v>
      </c>
      <c r="S27" s="43">
        <v>1</v>
      </c>
      <c r="T27" s="44">
        <v>0</v>
      </c>
      <c r="U27" s="76">
        <v>0</v>
      </c>
      <c r="V27" s="45">
        <v>0</v>
      </c>
      <c r="W27" s="110">
        <v>6</v>
      </c>
      <c r="X27" s="111">
        <v>0</v>
      </c>
      <c r="Y27" s="112">
        <v>0</v>
      </c>
    </row>
    <row r="28" spans="1:25" ht="14.25" customHeight="1" x14ac:dyDescent="0.2">
      <c r="A28" s="142" t="s">
        <v>37</v>
      </c>
      <c r="B28" s="4">
        <v>1010</v>
      </c>
      <c r="C28" s="10">
        <f t="shared" si="0"/>
        <v>4</v>
      </c>
      <c r="D28" s="33">
        <v>15</v>
      </c>
      <c r="E28" s="34">
        <v>15</v>
      </c>
      <c r="F28" s="35">
        <v>1</v>
      </c>
      <c r="G28" s="72">
        <v>4.6158415841584155</v>
      </c>
      <c r="H28" s="36">
        <v>0</v>
      </c>
      <c r="I28" s="19">
        <v>100</v>
      </c>
      <c r="J28" s="37">
        <v>1</v>
      </c>
      <c r="K28" s="135">
        <v>0.46104195481788846</v>
      </c>
      <c r="L28" s="38">
        <v>0</v>
      </c>
      <c r="M28" s="6">
        <v>128.71</v>
      </c>
      <c r="N28" s="82">
        <v>1</v>
      </c>
      <c r="O28" s="39">
        <v>9</v>
      </c>
      <c r="P28" s="40">
        <v>12</v>
      </c>
      <c r="Q28" s="41">
        <v>1</v>
      </c>
      <c r="R28" s="42">
        <v>2</v>
      </c>
      <c r="S28" s="43">
        <v>1</v>
      </c>
      <c r="T28" s="44">
        <v>0</v>
      </c>
      <c r="U28" s="76">
        <v>1</v>
      </c>
      <c r="V28" s="45">
        <v>0</v>
      </c>
      <c r="W28" s="110">
        <v>20</v>
      </c>
      <c r="X28" s="111">
        <v>0</v>
      </c>
      <c r="Y28" s="112">
        <v>0</v>
      </c>
    </row>
    <row r="29" spans="1:25" ht="14.25" customHeight="1" x14ac:dyDescent="0.2">
      <c r="A29" s="142" t="s">
        <v>38</v>
      </c>
      <c r="B29" s="4">
        <v>473</v>
      </c>
      <c r="C29" s="10">
        <f t="shared" si="0"/>
        <v>3</v>
      </c>
      <c r="D29" s="33">
        <v>4</v>
      </c>
      <c r="E29" s="34">
        <v>2</v>
      </c>
      <c r="F29" s="35">
        <v>0</v>
      </c>
      <c r="G29" s="72">
        <v>8.0338266384778017</v>
      </c>
      <c r="H29" s="36">
        <v>0</v>
      </c>
      <c r="I29" s="19">
        <v>100</v>
      </c>
      <c r="J29" s="37">
        <v>1</v>
      </c>
      <c r="K29" s="135">
        <v>0</v>
      </c>
      <c r="L29" s="38">
        <v>0</v>
      </c>
      <c r="M29" s="6">
        <v>76.11</v>
      </c>
      <c r="N29" s="82" t="s">
        <v>233</v>
      </c>
      <c r="O29" s="39">
        <v>4</v>
      </c>
      <c r="P29" s="40">
        <v>5</v>
      </c>
      <c r="Q29" s="41">
        <v>1</v>
      </c>
      <c r="R29" s="42">
        <v>1</v>
      </c>
      <c r="S29" s="43">
        <v>1</v>
      </c>
      <c r="T29" s="44">
        <v>1</v>
      </c>
      <c r="U29" s="76">
        <v>0</v>
      </c>
      <c r="V29" s="45">
        <v>0</v>
      </c>
      <c r="W29" s="110">
        <v>4</v>
      </c>
      <c r="X29" s="111">
        <v>0</v>
      </c>
      <c r="Y29" s="112">
        <v>0</v>
      </c>
    </row>
    <row r="30" spans="1:25" ht="14.25" customHeight="1" x14ac:dyDescent="0.2">
      <c r="A30" s="142" t="s">
        <v>101</v>
      </c>
      <c r="B30" s="4">
        <v>252</v>
      </c>
      <c r="C30" s="10">
        <f t="shared" si="0"/>
        <v>1</v>
      </c>
      <c r="D30" s="33">
        <v>4</v>
      </c>
      <c r="E30" s="34">
        <v>1</v>
      </c>
      <c r="F30" s="35">
        <v>0</v>
      </c>
      <c r="G30" s="72">
        <v>0</v>
      </c>
      <c r="H30" s="36">
        <v>0</v>
      </c>
      <c r="I30" s="19">
        <v>100</v>
      </c>
      <c r="J30" s="37">
        <v>1</v>
      </c>
      <c r="K30" s="135">
        <v>0</v>
      </c>
      <c r="L30" s="38">
        <v>0</v>
      </c>
      <c r="M30" s="6">
        <v>0</v>
      </c>
      <c r="N30" s="82" t="s">
        <v>233</v>
      </c>
      <c r="O30" s="39">
        <v>4</v>
      </c>
      <c r="P30" s="40">
        <v>0</v>
      </c>
      <c r="Q30" s="41">
        <v>0</v>
      </c>
      <c r="R30" s="42">
        <v>1</v>
      </c>
      <c r="S30" s="43">
        <v>0</v>
      </c>
      <c r="T30" s="44">
        <v>0</v>
      </c>
      <c r="U30" s="76">
        <v>0</v>
      </c>
      <c r="V30" s="45">
        <v>0</v>
      </c>
      <c r="W30" s="110">
        <v>4</v>
      </c>
      <c r="X30" s="111">
        <v>0</v>
      </c>
      <c r="Y30" s="112">
        <v>0</v>
      </c>
    </row>
    <row r="31" spans="1:25" ht="14.25" customHeight="1" x14ac:dyDescent="0.2">
      <c r="A31" s="142" t="s">
        <v>39</v>
      </c>
      <c r="B31" s="4">
        <v>778</v>
      </c>
      <c r="C31" s="10">
        <f t="shared" si="0"/>
        <v>1</v>
      </c>
      <c r="D31" s="33">
        <v>5</v>
      </c>
      <c r="E31" s="34">
        <v>2</v>
      </c>
      <c r="F31" s="35">
        <v>0</v>
      </c>
      <c r="G31" s="72">
        <v>19.280205655526991</v>
      </c>
      <c r="H31" s="36">
        <v>0</v>
      </c>
      <c r="I31" s="19">
        <v>100</v>
      </c>
      <c r="J31" s="37">
        <v>1</v>
      </c>
      <c r="K31" s="135">
        <v>1.9271948608137044</v>
      </c>
      <c r="L31" s="38">
        <v>0</v>
      </c>
      <c r="M31" s="6">
        <v>51.41</v>
      </c>
      <c r="N31" s="82" t="s">
        <v>233</v>
      </c>
      <c r="O31" s="39">
        <v>6</v>
      </c>
      <c r="P31" s="40">
        <v>2</v>
      </c>
      <c r="Q31" s="41">
        <v>0</v>
      </c>
      <c r="R31" s="42">
        <v>2</v>
      </c>
      <c r="S31" s="43">
        <v>0</v>
      </c>
      <c r="T31" s="44">
        <v>0</v>
      </c>
      <c r="U31" s="76">
        <v>0</v>
      </c>
      <c r="V31" s="45">
        <v>0</v>
      </c>
      <c r="W31" s="110">
        <v>6</v>
      </c>
      <c r="X31" s="111">
        <v>0</v>
      </c>
      <c r="Y31" s="112">
        <v>0</v>
      </c>
    </row>
    <row r="32" spans="1:25" ht="14.25" customHeight="1" x14ac:dyDescent="0.2">
      <c r="A32" s="142" t="s">
        <v>40</v>
      </c>
      <c r="B32" s="4">
        <v>195</v>
      </c>
      <c r="C32" s="10">
        <f t="shared" si="0"/>
        <v>3</v>
      </c>
      <c r="D32" s="33">
        <v>4</v>
      </c>
      <c r="E32" s="34">
        <v>1</v>
      </c>
      <c r="F32" s="35">
        <v>0</v>
      </c>
      <c r="G32" s="72">
        <v>0</v>
      </c>
      <c r="H32" s="36">
        <v>0</v>
      </c>
      <c r="I32" s="19">
        <v>100</v>
      </c>
      <c r="J32" s="37">
        <v>1</v>
      </c>
      <c r="K32" s="135">
        <v>0.86206896551724133</v>
      </c>
      <c r="L32" s="38">
        <v>0</v>
      </c>
      <c r="M32" s="6">
        <v>256.41000000000003</v>
      </c>
      <c r="N32" s="82" t="s">
        <v>233</v>
      </c>
      <c r="O32" s="39">
        <v>4</v>
      </c>
      <c r="P32" s="40">
        <v>10</v>
      </c>
      <c r="Q32" s="41">
        <v>1</v>
      </c>
      <c r="R32" s="42">
        <v>1</v>
      </c>
      <c r="S32" s="43">
        <v>1</v>
      </c>
      <c r="T32" s="44">
        <v>1</v>
      </c>
      <c r="U32" s="76">
        <v>0</v>
      </c>
      <c r="V32" s="45">
        <v>0</v>
      </c>
      <c r="W32" s="110">
        <v>4</v>
      </c>
      <c r="X32" s="111">
        <v>2</v>
      </c>
      <c r="Y32" s="112">
        <v>0</v>
      </c>
    </row>
    <row r="33" spans="1:25" ht="14.25" customHeight="1" x14ac:dyDescent="0.2">
      <c r="A33" s="142" t="s">
        <v>41</v>
      </c>
      <c r="B33" s="4">
        <v>1311</v>
      </c>
      <c r="C33" s="10">
        <v>7</v>
      </c>
      <c r="D33" s="33">
        <v>15</v>
      </c>
      <c r="E33" s="34">
        <v>5</v>
      </c>
      <c r="F33" s="35">
        <v>0</v>
      </c>
      <c r="G33" s="72">
        <v>44.967963386727689</v>
      </c>
      <c r="H33" s="36">
        <v>1</v>
      </c>
      <c r="I33" s="19">
        <v>100</v>
      </c>
      <c r="J33" s="37">
        <v>1</v>
      </c>
      <c r="K33" s="135">
        <v>5.996472663139329</v>
      </c>
      <c r="L33" s="38">
        <v>1</v>
      </c>
      <c r="M33" s="6">
        <v>76.28</v>
      </c>
      <c r="N33" s="82">
        <v>1</v>
      </c>
      <c r="O33" s="39">
        <v>9</v>
      </c>
      <c r="P33" s="40">
        <v>20</v>
      </c>
      <c r="Q33" s="41">
        <v>1</v>
      </c>
      <c r="R33" s="42">
        <v>2</v>
      </c>
      <c r="S33" s="43">
        <v>1</v>
      </c>
      <c r="T33" s="44">
        <v>0</v>
      </c>
      <c r="U33" s="76">
        <v>1</v>
      </c>
      <c r="V33" s="45">
        <v>1</v>
      </c>
      <c r="W33" s="110">
        <v>20</v>
      </c>
      <c r="X33" s="111">
        <v>1</v>
      </c>
      <c r="Y33" s="112">
        <v>0</v>
      </c>
    </row>
    <row r="34" spans="1:25" ht="14.25" customHeight="1" x14ac:dyDescent="0.2">
      <c r="A34" s="142" t="s">
        <v>42</v>
      </c>
      <c r="B34" s="4">
        <v>494</v>
      </c>
      <c r="C34" s="10">
        <f t="shared" si="0"/>
        <v>1</v>
      </c>
      <c r="D34" s="33">
        <v>4</v>
      </c>
      <c r="E34" s="34">
        <v>2</v>
      </c>
      <c r="F34" s="35">
        <v>0</v>
      </c>
      <c r="G34" s="72">
        <v>18.180161943319838</v>
      </c>
      <c r="H34" s="36">
        <v>0</v>
      </c>
      <c r="I34" s="19">
        <v>100</v>
      </c>
      <c r="J34" s="37">
        <v>1</v>
      </c>
      <c r="K34" s="135">
        <v>2.8059990324141264</v>
      </c>
      <c r="L34" s="38">
        <v>0</v>
      </c>
      <c r="M34" s="6">
        <v>48.58</v>
      </c>
      <c r="N34" s="82" t="s">
        <v>233</v>
      </c>
      <c r="O34" s="39">
        <v>4</v>
      </c>
      <c r="P34" s="40">
        <v>3</v>
      </c>
      <c r="Q34" s="41">
        <v>0</v>
      </c>
      <c r="R34" s="42">
        <v>1</v>
      </c>
      <c r="S34" s="43">
        <v>0</v>
      </c>
      <c r="T34" s="44">
        <v>0</v>
      </c>
      <c r="U34" s="76">
        <v>0</v>
      </c>
      <c r="V34" s="45">
        <v>0</v>
      </c>
      <c r="W34" s="110">
        <v>4</v>
      </c>
      <c r="X34" s="111">
        <v>0</v>
      </c>
      <c r="Y34" s="112">
        <v>0</v>
      </c>
    </row>
    <row r="35" spans="1:25" ht="14.25" customHeight="1" x14ac:dyDescent="0.2">
      <c r="A35" s="142" t="s">
        <v>43</v>
      </c>
      <c r="B35" s="4">
        <v>198</v>
      </c>
      <c r="C35" s="10">
        <f t="shared" si="0"/>
        <v>2</v>
      </c>
      <c r="D35" s="33">
        <v>4</v>
      </c>
      <c r="E35" s="34">
        <v>2</v>
      </c>
      <c r="F35" s="35">
        <v>0</v>
      </c>
      <c r="G35" s="72">
        <v>0</v>
      </c>
      <c r="H35" s="36">
        <v>0</v>
      </c>
      <c r="I35" s="19">
        <v>100</v>
      </c>
      <c r="J35" s="37">
        <v>1</v>
      </c>
      <c r="K35" s="135">
        <v>0</v>
      </c>
      <c r="L35" s="38">
        <v>0</v>
      </c>
      <c r="M35" s="6">
        <v>111.11</v>
      </c>
      <c r="N35" s="82" t="s">
        <v>233</v>
      </c>
      <c r="O35" s="39">
        <v>4</v>
      </c>
      <c r="P35" s="40">
        <v>1</v>
      </c>
      <c r="Q35" s="41">
        <v>0</v>
      </c>
      <c r="R35" s="42">
        <v>1</v>
      </c>
      <c r="S35" s="43">
        <v>1</v>
      </c>
      <c r="T35" s="44">
        <v>1</v>
      </c>
      <c r="U35" s="76">
        <v>0</v>
      </c>
      <c r="V35" s="45">
        <v>0</v>
      </c>
      <c r="W35" s="110">
        <v>4</v>
      </c>
      <c r="X35" s="111">
        <v>0</v>
      </c>
      <c r="Y35" s="112">
        <v>0</v>
      </c>
    </row>
    <row r="36" spans="1:25" ht="14.25" customHeight="1" x14ac:dyDescent="0.2">
      <c r="A36" s="142" t="s">
        <v>102</v>
      </c>
      <c r="B36" s="4">
        <v>366</v>
      </c>
      <c r="C36" s="10">
        <f t="shared" si="0"/>
        <v>4</v>
      </c>
      <c r="D36" s="33">
        <v>4</v>
      </c>
      <c r="E36" s="34">
        <v>3</v>
      </c>
      <c r="F36" s="35">
        <v>0</v>
      </c>
      <c r="G36" s="72">
        <v>17.15846994535519</v>
      </c>
      <c r="H36" s="36">
        <v>0</v>
      </c>
      <c r="I36" s="19">
        <v>100</v>
      </c>
      <c r="J36" s="37">
        <v>1</v>
      </c>
      <c r="K36" s="135">
        <v>3.5335689045936398</v>
      </c>
      <c r="L36" s="38">
        <v>0</v>
      </c>
      <c r="M36" s="6">
        <v>40.98</v>
      </c>
      <c r="N36" s="82" t="s">
        <v>233</v>
      </c>
      <c r="O36" s="39">
        <v>4</v>
      </c>
      <c r="P36" s="40">
        <v>4</v>
      </c>
      <c r="Q36" s="41">
        <v>1</v>
      </c>
      <c r="R36" s="42">
        <v>1</v>
      </c>
      <c r="S36" s="43">
        <v>1</v>
      </c>
      <c r="T36" s="44">
        <v>1</v>
      </c>
      <c r="U36" s="76">
        <v>1</v>
      </c>
      <c r="V36" s="45">
        <v>0</v>
      </c>
      <c r="W36" s="110">
        <v>4</v>
      </c>
      <c r="X36" s="111">
        <v>0</v>
      </c>
      <c r="Y36" s="112">
        <v>0</v>
      </c>
    </row>
    <row r="37" spans="1:25" ht="14.25" customHeight="1" x14ac:dyDescent="0.2">
      <c r="A37" s="142" t="s">
        <v>44</v>
      </c>
      <c r="B37" s="4">
        <v>366</v>
      </c>
      <c r="C37" s="10">
        <f t="shared" si="0"/>
        <v>4</v>
      </c>
      <c r="D37" s="33">
        <v>4</v>
      </c>
      <c r="E37" s="34">
        <v>1</v>
      </c>
      <c r="F37" s="35">
        <v>0</v>
      </c>
      <c r="G37" s="72">
        <v>0</v>
      </c>
      <c r="H37" s="36">
        <v>0</v>
      </c>
      <c r="I37" s="19">
        <v>100</v>
      </c>
      <c r="J37" s="37">
        <v>1</v>
      </c>
      <c r="K37" s="135">
        <v>0.10341261633919339</v>
      </c>
      <c r="L37" s="38">
        <v>0</v>
      </c>
      <c r="M37" s="6">
        <v>65.569999999999993</v>
      </c>
      <c r="N37" s="82" t="s">
        <v>233</v>
      </c>
      <c r="O37" s="39">
        <v>4</v>
      </c>
      <c r="P37" s="40">
        <v>6</v>
      </c>
      <c r="Q37" s="41">
        <v>1</v>
      </c>
      <c r="R37" s="42">
        <v>1</v>
      </c>
      <c r="S37" s="43">
        <v>0</v>
      </c>
      <c r="T37" s="44">
        <v>0</v>
      </c>
      <c r="U37" s="76">
        <v>1</v>
      </c>
      <c r="V37" s="45">
        <v>1</v>
      </c>
      <c r="W37" s="110">
        <v>4</v>
      </c>
      <c r="X37" s="111">
        <v>0</v>
      </c>
      <c r="Y37" s="112">
        <v>0</v>
      </c>
    </row>
    <row r="38" spans="1:25" ht="14.25" customHeight="1" x14ac:dyDescent="0.2">
      <c r="A38" s="142" t="s">
        <v>45</v>
      </c>
      <c r="B38" s="4">
        <v>956</v>
      </c>
      <c r="C38" s="10">
        <f t="shared" si="0"/>
        <v>2</v>
      </c>
      <c r="D38" s="33">
        <v>5</v>
      </c>
      <c r="E38" s="34">
        <v>2</v>
      </c>
      <c r="F38" s="35">
        <v>0</v>
      </c>
      <c r="G38" s="72">
        <v>0</v>
      </c>
      <c r="H38" s="36">
        <v>0</v>
      </c>
      <c r="I38" s="19">
        <v>100</v>
      </c>
      <c r="J38" s="37">
        <v>1</v>
      </c>
      <c r="K38" s="135">
        <v>0</v>
      </c>
      <c r="L38" s="38">
        <v>0</v>
      </c>
      <c r="M38" s="6">
        <v>59.62</v>
      </c>
      <c r="N38" s="82" t="s">
        <v>233</v>
      </c>
      <c r="O38" s="39">
        <v>6</v>
      </c>
      <c r="P38" s="40">
        <v>2</v>
      </c>
      <c r="Q38" s="41">
        <v>0</v>
      </c>
      <c r="R38" s="42">
        <v>2</v>
      </c>
      <c r="S38" s="43">
        <v>1</v>
      </c>
      <c r="T38" s="44">
        <v>0</v>
      </c>
      <c r="U38" s="76">
        <v>1</v>
      </c>
      <c r="V38" s="45">
        <v>0</v>
      </c>
      <c r="W38" s="110">
        <v>6</v>
      </c>
      <c r="X38" s="111">
        <v>0</v>
      </c>
      <c r="Y38" s="112">
        <v>0</v>
      </c>
    </row>
    <row r="39" spans="1:25" ht="14.25" customHeight="1" x14ac:dyDescent="0.2">
      <c r="A39" s="142" t="s">
        <v>46</v>
      </c>
      <c r="B39" s="4">
        <v>90</v>
      </c>
      <c r="C39" s="10">
        <f t="shared" si="0"/>
        <v>2</v>
      </c>
      <c r="D39" s="33">
        <v>4</v>
      </c>
      <c r="E39" s="34">
        <v>1</v>
      </c>
      <c r="F39" s="35">
        <v>0</v>
      </c>
      <c r="G39" s="72">
        <v>0</v>
      </c>
      <c r="H39" s="36">
        <v>0</v>
      </c>
      <c r="I39" s="19">
        <v>100</v>
      </c>
      <c r="J39" s="37">
        <v>1</v>
      </c>
      <c r="K39" s="135">
        <v>0</v>
      </c>
      <c r="L39" s="38">
        <v>0</v>
      </c>
      <c r="M39" s="6">
        <v>174.4</v>
      </c>
      <c r="N39" s="82" t="s">
        <v>233</v>
      </c>
      <c r="O39" s="39">
        <v>4</v>
      </c>
      <c r="P39" s="40">
        <v>2</v>
      </c>
      <c r="Q39" s="41">
        <v>0</v>
      </c>
      <c r="R39" s="42">
        <v>1</v>
      </c>
      <c r="S39" s="43">
        <v>1</v>
      </c>
      <c r="T39" s="44">
        <v>1</v>
      </c>
      <c r="U39" s="76">
        <v>0</v>
      </c>
      <c r="V39" s="45">
        <v>0</v>
      </c>
      <c r="W39" s="110">
        <v>4</v>
      </c>
      <c r="X39" s="111">
        <v>0</v>
      </c>
      <c r="Y39" s="112">
        <v>0</v>
      </c>
    </row>
    <row r="40" spans="1:25" ht="14.25" customHeight="1" x14ac:dyDescent="0.2">
      <c r="A40" s="142" t="s">
        <v>47</v>
      </c>
      <c r="B40" s="4">
        <v>168</v>
      </c>
      <c r="C40" s="10">
        <f t="shared" si="0"/>
        <v>5</v>
      </c>
      <c r="D40" s="33">
        <v>4</v>
      </c>
      <c r="E40" s="34">
        <v>3</v>
      </c>
      <c r="F40" s="35">
        <v>0</v>
      </c>
      <c r="G40" s="72">
        <v>0</v>
      </c>
      <c r="H40" s="36">
        <v>0</v>
      </c>
      <c r="I40" s="19">
        <v>100</v>
      </c>
      <c r="J40" s="37">
        <v>1</v>
      </c>
      <c r="K40" s="135">
        <v>0</v>
      </c>
      <c r="L40" s="38">
        <v>0</v>
      </c>
      <c r="M40" s="6">
        <v>148.81</v>
      </c>
      <c r="N40" s="82" t="s">
        <v>233</v>
      </c>
      <c r="O40" s="39">
        <v>4</v>
      </c>
      <c r="P40" s="40">
        <v>25</v>
      </c>
      <c r="Q40" s="41">
        <v>1</v>
      </c>
      <c r="R40" s="42">
        <v>1</v>
      </c>
      <c r="S40" s="43">
        <v>1</v>
      </c>
      <c r="T40" s="44">
        <v>1</v>
      </c>
      <c r="U40" s="76">
        <v>1</v>
      </c>
      <c r="V40" s="45">
        <v>0</v>
      </c>
      <c r="W40" s="110">
        <v>4</v>
      </c>
      <c r="X40" s="111">
        <v>4</v>
      </c>
      <c r="Y40" s="112">
        <v>1</v>
      </c>
    </row>
    <row r="41" spans="1:25" ht="14.25" customHeight="1" x14ac:dyDescent="0.2">
      <c r="A41" s="142" t="s">
        <v>48</v>
      </c>
      <c r="B41" s="4">
        <v>686</v>
      </c>
      <c r="C41" s="10">
        <f t="shared" si="0"/>
        <v>1</v>
      </c>
      <c r="D41" s="33">
        <v>5</v>
      </c>
      <c r="E41" s="34">
        <v>2</v>
      </c>
      <c r="F41" s="35">
        <v>0</v>
      </c>
      <c r="G41" s="72">
        <v>0</v>
      </c>
      <c r="H41" s="36">
        <v>0</v>
      </c>
      <c r="I41" s="19">
        <v>100</v>
      </c>
      <c r="J41" s="37">
        <v>1</v>
      </c>
      <c r="K41" s="135">
        <v>1.498422712933754</v>
      </c>
      <c r="L41" s="38">
        <v>0</v>
      </c>
      <c r="M41" s="6">
        <v>39.36</v>
      </c>
      <c r="N41" s="82" t="s">
        <v>233</v>
      </c>
      <c r="O41" s="39">
        <v>6</v>
      </c>
      <c r="P41" s="40">
        <v>5</v>
      </c>
      <c r="Q41" s="41">
        <v>0</v>
      </c>
      <c r="R41" s="42">
        <v>2</v>
      </c>
      <c r="S41" s="43">
        <v>1</v>
      </c>
      <c r="T41" s="44">
        <v>0</v>
      </c>
      <c r="U41" s="76">
        <v>0</v>
      </c>
      <c r="V41" s="45">
        <v>0</v>
      </c>
      <c r="W41" s="110">
        <v>6</v>
      </c>
      <c r="X41" s="111">
        <v>0</v>
      </c>
      <c r="Y41" s="112">
        <v>0</v>
      </c>
    </row>
    <row r="42" spans="1:25" ht="14.25" customHeight="1" x14ac:dyDescent="0.2">
      <c r="A42" s="142" t="s">
        <v>49</v>
      </c>
      <c r="B42" s="4">
        <v>619</v>
      </c>
      <c r="C42" s="10">
        <f t="shared" si="0"/>
        <v>2</v>
      </c>
      <c r="D42" s="33">
        <v>5</v>
      </c>
      <c r="E42" s="34">
        <v>3</v>
      </c>
      <c r="F42" s="35">
        <v>0</v>
      </c>
      <c r="G42" s="72">
        <v>15.387722132471728</v>
      </c>
      <c r="H42" s="36">
        <v>0</v>
      </c>
      <c r="I42" s="19">
        <v>100</v>
      </c>
      <c r="J42" s="37">
        <v>1</v>
      </c>
      <c r="K42" s="135">
        <v>1.1721159777914869</v>
      </c>
      <c r="L42" s="38">
        <v>0</v>
      </c>
      <c r="M42" s="6">
        <v>48.47</v>
      </c>
      <c r="N42" s="82" t="s">
        <v>233</v>
      </c>
      <c r="O42" s="39">
        <v>6</v>
      </c>
      <c r="P42" s="40">
        <v>2</v>
      </c>
      <c r="Q42" s="41">
        <v>0</v>
      </c>
      <c r="R42" s="42">
        <v>2</v>
      </c>
      <c r="S42" s="43">
        <v>2</v>
      </c>
      <c r="T42" s="44">
        <v>1</v>
      </c>
      <c r="U42" s="76">
        <v>0</v>
      </c>
      <c r="V42" s="45">
        <v>0</v>
      </c>
      <c r="W42" s="110">
        <v>6</v>
      </c>
      <c r="X42" s="111">
        <v>0</v>
      </c>
      <c r="Y42" s="112">
        <v>0</v>
      </c>
    </row>
    <row r="43" spans="1:25" ht="14.25" customHeight="1" x14ac:dyDescent="0.2">
      <c r="A43" s="142" t="s">
        <v>50</v>
      </c>
      <c r="B43" s="4">
        <v>449</v>
      </c>
      <c r="C43" s="10">
        <f t="shared" si="0"/>
        <v>2</v>
      </c>
      <c r="D43" s="33">
        <v>4</v>
      </c>
      <c r="E43" s="34">
        <v>2</v>
      </c>
      <c r="F43" s="35">
        <v>0</v>
      </c>
      <c r="G43" s="72">
        <v>0</v>
      </c>
      <c r="H43" s="36">
        <v>0</v>
      </c>
      <c r="I43" s="19">
        <v>100</v>
      </c>
      <c r="J43" s="37">
        <v>1</v>
      </c>
      <c r="K43" s="135">
        <v>0</v>
      </c>
      <c r="L43" s="38">
        <v>0</v>
      </c>
      <c r="M43" s="6">
        <v>44.54</v>
      </c>
      <c r="N43" s="82" t="s">
        <v>233</v>
      </c>
      <c r="O43" s="39">
        <v>4</v>
      </c>
      <c r="P43" s="40">
        <v>2</v>
      </c>
      <c r="Q43" s="41">
        <v>0</v>
      </c>
      <c r="R43" s="42">
        <v>1</v>
      </c>
      <c r="S43" s="43">
        <v>1</v>
      </c>
      <c r="T43" s="44">
        <v>1</v>
      </c>
      <c r="U43" s="76">
        <v>0</v>
      </c>
      <c r="V43" s="45">
        <v>0</v>
      </c>
      <c r="W43" s="110">
        <v>4</v>
      </c>
      <c r="X43" s="111">
        <v>0</v>
      </c>
      <c r="Y43" s="112">
        <v>0</v>
      </c>
    </row>
    <row r="44" spans="1:25" ht="14.25" customHeight="1" x14ac:dyDescent="0.2">
      <c r="A44" s="142" t="s">
        <v>51</v>
      </c>
      <c r="B44" s="4">
        <v>586</v>
      </c>
      <c r="C44" s="10">
        <f t="shared" si="0"/>
        <v>2</v>
      </c>
      <c r="D44" s="33">
        <v>5</v>
      </c>
      <c r="E44" s="34">
        <v>3</v>
      </c>
      <c r="F44" s="35">
        <v>0</v>
      </c>
      <c r="G44" s="72">
        <v>5.1194539249146755</v>
      </c>
      <c r="H44" s="36">
        <v>0</v>
      </c>
      <c r="I44" s="19">
        <v>100</v>
      </c>
      <c r="J44" s="37">
        <v>1</v>
      </c>
      <c r="K44" s="135">
        <v>2.9086678301337985</v>
      </c>
      <c r="L44" s="38">
        <v>0</v>
      </c>
      <c r="M44" s="6">
        <v>40.96</v>
      </c>
      <c r="N44" s="82" t="s">
        <v>233</v>
      </c>
      <c r="O44" s="39">
        <v>6</v>
      </c>
      <c r="P44" s="40">
        <v>13</v>
      </c>
      <c r="Q44" s="41">
        <v>1</v>
      </c>
      <c r="R44" s="42">
        <v>2</v>
      </c>
      <c r="S44" s="43">
        <v>1</v>
      </c>
      <c r="T44" s="44">
        <v>0</v>
      </c>
      <c r="U44" s="76">
        <v>0</v>
      </c>
      <c r="V44" s="45">
        <v>0</v>
      </c>
      <c r="W44" s="110">
        <v>6</v>
      </c>
      <c r="X44" s="111">
        <v>0</v>
      </c>
      <c r="Y44" s="112">
        <v>0</v>
      </c>
    </row>
    <row r="45" spans="1:25" ht="14.25" customHeight="1" x14ac:dyDescent="0.2">
      <c r="A45" s="142" t="s">
        <v>103</v>
      </c>
      <c r="B45" s="4">
        <v>665</v>
      </c>
      <c r="C45" s="10">
        <f t="shared" si="0"/>
        <v>2</v>
      </c>
      <c r="D45" s="33">
        <v>5</v>
      </c>
      <c r="E45" s="34">
        <v>2</v>
      </c>
      <c r="F45" s="35">
        <v>0</v>
      </c>
      <c r="G45" s="72">
        <v>0</v>
      </c>
      <c r="H45" s="36">
        <v>0</v>
      </c>
      <c r="I45" s="19">
        <v>100</v>
      </c>
      <c r="J45" s="37">
        <v>1</v>
      </c>
      <c r="K45" s="135">
        <v>0</v>
      </c>
      <c r="L45" s="38">
        <v>0</v>
      </c>
      <c r="M45" s="6">
        <v>60.15</v>
      </c>
      <c r="N45" s="82" t="s">
        <v>233</v>
      </c>
      <c r="O45" s="39">
        <v>6</v>
      </c>
      <c r="P45" s="40">
        <v>0</v>
      </c>
      <c r="Q45" s="41">
        <v>0</v>
      </c>
      <c r="R45" s="42">
        <v>2</v>
      </c>
      <c r="S45" s="43">
        <v>1</v>
      </c>
      <c r="T45" s="44">
        <v>0</v>
      </c>
      <c r="U45" s="76">
        <v>1</v>
      </c>
      <c r="V45" s="45">
        <v>0</v>
      </c>
      <c r="W45" s="110">
        <v>6</v>
      </c>
      <c r="X45" s="111">
        <v>0</v>
      </c>
      <c r="Y45" s="112">
        <v>0</v>
      </c>
    </row>
    <row r="46" spans="1:25" ht="14.25" customHeight="1" x14ac:dyDescent="0.2">
      <c r="A46" s="142" t="s">
        <v>52</v>
      </c>
      <c r="B46" s="4">
        <v>1138</v>
      </c>
      <c r="C46" s="10">
        <f t="shared" si="0"/>
        <v>3</v>
      </c>
      <c r="D46" s="33">
        <v>15</v>
      </c>
      <c r="E46" s="34">
        <v>18</v>
      </c>
      <c r="F46" s="35">
        <v>1</v>
      </c>
      <c r="G46" s="72">
        <v>0</v>
      </c>
      <c r="H46" s="36">
        <v>0</v>
      </c>
      <c r="I46" s="19">
        <v>100</v>
      </c>
      <c r="J46" s="37">
        <v>1</v>
      </c>
      <c r="K46" s="135">
        <v>0</v>
      </c>
      <c r="L46" s="38">
        <v>0</v>
      </c>
      <c r="M46" s="6">
        <v>49.21</v>
      </c>
      <c r="N46" s="82">
        <v>0</v>
      </c>
      <c r="O46" s="39">
        <v>9</v>
      </c>
      <c r="P46" s="40">
        <v>12</v>
      </c>
      <c r="Q46" s="41">
        <v>1</v>
      </c>
      <c r="R46" s="42">
        <v>2</v>
      </c>
      <c r="S46" s="43">
        <v>1</v>
      </c>
      <c r="T46" s="44">
        <v>0</v>
      </c>
      <c r="U46" s="76">
        <v>0</v>
      </c>
      <c r="V46" s="45">
        <v>0</v>
      </c>
      <c r="W46" s="110">
        <v>20</v>
      </c>
      <c r="X46" s="111">
        <v>0</v>
      </c>
      <c r="Y46" s="112">
        <v>0</v>
      </c>
    </row>
    <row r="47" spans="1:25" ht="14.25" customHeight="1" x14ac:dyDescent="0.2">
      <c r="A47" s="142" t="s">
        <v>53</v>
      </c>
      <c r="B47" s="4">
        <v>206</v>
      </c>
      <c r="C47" s="10">
        <f t="shared" si="0"/>
        <v>2</v>
      </c>
      <c r="D47" s="33">
        <v>4</v>
      </c>
      <c r="E47" s="34">
        <v>1</v>
      </c>
      <c r="F47" s="35">
        <v>0</v>
      </c>
      <c r="G47" s="72">
        <v>0</v>
      </c>
      <c r="H47" s="36">
        <v>0</v>
      </c>
      <c r="I47" s="19">
        <v>100</v>
      </c>
      <c r="J47" s="37">
        <v>1</v>
      </c>
      <c r="K47" s="135">
        <v>0</v>
      </c>
      <c r="L47" s="38">
        <v>0</v>
      </c>
      <c r="M47" s="6">
        <v>77.67</v>
      </c>
      <c r="N47" s="82" t="s">
        <v>233</v>
      </c>
      <c r="O47" s="39">
        <v>4</v>
      </c>
      <c r="P47" s="40">
        <v>1</v>
      </c>
      <c r="Q47" s="41">
        <v>0</v>
      </c>
      <c r="R47" s="42">
        <v>1</v>
      </c>
      <c r="S47" s="43">
        <v>1</v>
      </c>
      <c r="T47" s="44">
        <v>1</v>
      </c>
      <c r="U47" s="76">
        <v>0</v>
      </c>
      <c r="V47" s="45">
        <v>0</v>
      </c>
      <c r="W47" s="110">
        <v>4</v>
      </c>
      <c r="X47" s="111">
        <v>0</v>
      </c>
      <c r="Y47" s="112">
        <v>0</v>
      </c>
    </row>
    <row r="48" spans="1:25" ht="14.25" customHeight="1" x14ac:dyDescent="0.2">
      <c r="A48" s="142" t="s">
        <v>54</v>
      </c>
      <c r="B48" s="4">
        <v>271</v>
      </c>
      <c r="C48" s="10">
        <f t="shared" si="0"/>
        <v>2</v>
      </c>
      <c r="D48" s="33">
        <v>4</v>
      </c>
      <c r="E48" s="34">
        <v>3</v>
      </c>
      <c r="F48" s="35">
        <v>0</v>
      </c>
      <c r="G48" s="72">
        <v>0</v>
      </c>
      <c r="H48" s="36">
        <v>0</v>
      </c>
      <c r="I48" s="19">
        <v>100</v>
      </c>
      <c r="J48" s="37">
        <v>1</v>
      </c>
      <c r="K48" s="135">
        <v>2.535421327367636</v>
      </c>
      <c r="L48" s="38">
        <v>0</v>
      </c>
      <c r="M48" s="6">
        <v>55.35</v>
      </c>
      <c r="N48" s="82" t="s">
        <v>233</v>
      </c>
      <c r="O48" s="39">
        <v>4</v>
      </c>
      <c r="P48" s="40">
        <v>1</v>
      </c>
      <c r="Q48" s="41">
        <v>0</v>
      </c>
      <c r="R48" s="42">
        <v>1</v>
      </c>
      <c r="S48" s="43">
        <v>1</v>
      </c>
      <c r="T48" s="44">
        <v>1</v>
      </c>
      <c r="U48" s="76">
        <v>0</v>
      </c>
      <c r="V48" s="45">
        <v>0</v>
      </c>
      <c r="W48" s="110">
        <v>4</v>
      </c>
      <c r="X48" s="111">
        <v>0</v>
      </c>
      <c r="Y48" s="112">
        <v>0</v>
      </c>
    </row>
    <row r="49" spans="1:25" ht="14.25" customHeight="1" x14ac:dyDescent="0.2">
      <c r="A49" s="142" t="s">
        <v>55</v>
      </c>
      <c r="B49" s="4">
        <v>1120</v>
      </c>
      <c r="C49" s="10">
        <v>4</v>
      </c>
      <c r="D49" s="33">
        <v>15</v>
      </c>
      <c r="E49" s="34">
        <v>3</v>
      </c>
      <c r="F49" s="35">
        <v>0</v>
      </c>
      <c r="G49" s="72">
        <v>21.34375</v>
      </c>
      <c r="H49" s="36">
        <v>0</v>
      </c>
      <c r="I49" s="19">
        <v>100</v>
      </c>
      <c r="J49" s="37">
        <v>1</v>
      </c>
      <c r="K49" s="135">
        <v>2.5824964131994261</v>
      </c>
      <c r="L49" s="38">
        <v>0</v>
      </c>
      <c r="M49" s="6">
        <v>62.5</v>
      </c>
      <c r="N49" s="82">
        <v>1</v>
      </c>
      <c r="O49" s="39">
        <v>9</v>
      </c>
      <c r="P49" s="40">
        <v>5</v>
      </c>
      <c r="Q49" s="41">
        <v>0</v>
      </c>
      <c r="R49" s="42">
        <v>2</v>
      </c>
      <c r="S49" s="43">
        <v>1</v>
      </c>
      <c r="T49" s="44">
        <v>0</v>
      </c>
      <c r="U49" s="76">
        <v>1</v>
      </c>
      <c r="V49" s="45">
        <v>1</v>
      </c>
      <c r="W49" s="110">
        <v>20</v>
      </c>
      <c r="X49" s="111">
        <v>0</v>
      </c>
      <c r="Y49" s="112">
        <v>0</v>
      </c>
    </row>
    <row r="50" spans="1:25" ht="14.25" customHeight="1" x14ac:dyDescent="0.2">
      <c r="A50" s="142" t="s">
        <v>56</v>
      </c>
      <c r="B50" s="4">
        <v>951</v>
      </c>
      <c r="C50" s="10">
        <f t="shared" si="0"/>
        <v>1</v>
      </c>
      <c r="D50" s="33">
        <v>5</v>
      </c>
      <c r="E50" s="34">
        <v>3</v>
      </c>
      <c r="F50" s="35">
        <v>0</v>
      </c>
      <c r="G50" s="72">
        <v>10.462670872765511</v>
      </c>
      <c r="H50" s="36">
        <v>0</v>
      </c>
      <c r="I50" s="19">
        <v>99.6</v>
      </c>
      <c r="J50" s="37">
        <v>1</v>
      </c>
      <c r="K50" s="135">
        <v>0.81786725385341297</v>
      </c>
      <c r="L50" s="38">
        <v>0</v>
      </c>
      <c r="M50" s="6">
        <v>47.32</v>
      </c>
      <c r="N50" s="82" t="s">
        <v>233</v>
      </c>
      <c r="O50" s="39">
        <v>6</v>
      </c>
      <c r="P50" s="40">
        <v>5</v>
      </c>
      <c r="Q50" s="41">
        <v>0</v>
      </c>
      <c r="R50" s="42">
        <v>2</v>
      </c>
      <c r="S50" s="43">
        <v>1</v>
      </c>
      <c r="T50" s="44">
        <v>0</v>
      </c>
      <c r="U50" s="76">
        <v>0</v>
      </c>
      <c r="V50" s="45">
        <v>0</v>
      </c>
      <c r="W50" s="110">
        <v>6</v>
      </c>
      <c r="X50" s="111">
        <v>0</v>
      </c>
      <c r="Y50" s="112">
        <v>0</v>
      </c>
    </row>
    <row r="51" spans="1:25" ht="14.25" customHeight="1" x14ac:dyDescent="0.2">
      <c r="A51" s="142" t="s">
        <v>57</v>
      </c>
      <c r="B51" s="4">
        <v>247</v>
      </c>
      <c r="C51" s="10">
        <f t="shared" si="0"/>
        <v>3</v>
      </c>
      <c r="D51" s="33">
        <v>4</v>
      </c>
      <c r="E51" s="34">
        <v>1</v>
      </c>
      <c r="F51" s="35">
        <v>0</v>
      </c>
      <c r="G51" s="72">
        <v>2.4210526315789473</v>
      </c>
      <c r="H51" s="36">
        <v>0</v>
      </c>
      <c r="I51" s="19">
        <v>100</v>
      </c>
      <c r="J51" s="37">
        <v>1</v>
      </c>
      <c r="K51" s="135">
        <v>0.52301255230125521</v>
      </c>
      <c r="L51" s="38">
        <v>0</v>
      </c>
      <c r="M51" s="6">
        <v>198.38</v>
      </c>
      <c r="N51" s="82" t="s">
        <v>233</v>
      </c>
      <c r="O51" s="39">
        <v>4</v>
      </c>
      <c r="P51" s="40">
        <v>10</v>
      </c>
      <c r="Q51" s="41">
        <v>1</v>
      </c>
      <c r="R51" s="42">
        <v>1</v>
      </c>
      <c r="S51" s="43">
        <v>1</v>
      </c>
      <c r="T51" s="44">
        <v>1</v>
      </c>
      <c r="U51" s="76">
        <v>0</v>
      </c>
      <c r="V51" s="45">
        <v>0</v>
      </c>
      <c r="W51" s="110">
        <v>4</v>
      </c>
      <c r="X51" s="111">
        <v>0</v>
      </c>
      <c r="Y51" s="112">
        <v>0</v>
      </c>
    </row>
    <row r="52" spans="1:25" ht="14.25" customHeight="1" x14ac:dyDescent="0.2">
      <c r="A52" s="142" t="s">
        <v>58</v>
      </c>
      <c r="B52" s="4">
        <v>91</v>
      </c>
      <c r="C52" s="10">
        <f t="shared" si="0"/>
        <v>1</v>
      </c>
      <c r="D52" s="33">
        <v>4</v>
      </c>
      <c r="E52" s="34">
        <v>0</v>
      </c>
      <c r="F52" s="35">
        <v>0</v>
      </c>
      <c r="G52" s="72">
        <v>0</v>
      </c>
      <c r="H52" s="36">
        <v>0</v>
      </c>
      <c r="I52" s="19">
        <v>100</v>
      </c>
      <c r="J52" s="37">
        <v>1</v>
      </c>
      <c r="K52" s="135">
        <v>0</v>
      </c>
      <c r="L52" s="38">
        <v>0</v>
      </c>
      <c r="M52" s="6">
        <v>0</v>
      </c>
      <c r="N52" s="82" t="s">
        <v>233</v>
      </c>
      <c r="O52" s="39">
        <v>4</v>
      </c>
      <c r="P52" s="40">
        <v>0</v>
      </c>
      <c r="Q52" s="41">
        <v>0</v>
      </c>
      <c r="R52" s="42">
        <v>1</v>
      </c>
      <c r="S52" s="43">
        <v>0</v>
      </c>
      <c r="T52" s="44">
        <v>0</v>
      </c>
      <c r="U52" s="76">
        <v>0</v>
      </c>
      <c r="V52" s="45">
        <v>0</v>
      </c>
      <c r="W52" s="110">
        <v>4</v>
      </c>
      <c r="X52" s="111">
        <v>0</v>
      </c>
      <c r="Y52" s="112">
        <v>0</v>
      </c>
    </row>
    <row r="53" spans="1:25" ht="14.25" customHeight="1" x14ac:dyDescent="0.2">
      <c r="A53" s="142" t="s">
        <v>59</v>
      </c>
      <c r="B53" s="4">
        <v>54</v>
      </c>
      <c r="C53" s="10">
        <f t="shared" si="0"/>
        <v>2</v>
      </c>
      <c r="D53" s="33">
        <v>4</v>
      </c>
      <c r="E53" s="34">
        <v>1</v>
      </c>
      <c r="F53" s="35">
        <v>0</v>
      </c>
      <c r="G53" s="72">
        <v>0</v>
      </c>
      <c r="H53" s="36">
        <v>0</v>
      </c>
      <c r="I53" s="19">
        <v>100</v>
      </c>
      <c r="J53" s="37">
        <v>1</v>
      </c>
      <c r="K53" s="135">
        <v>0</v>
      </c>
      <c r="L53" s="38">
        <v>0</v>
      </c>
      <c r="M53" s="6">
        <v>222.2</v>
      </c>
      <c r="N53" s="82" t="s">
        <v>233</v>
      </c>
      <c r="O53" s="39">
        <v>4</v>
      </c>
      <c r="P53" s="40">
        <v>1</v>
      </c>
      <c r="Q53" s="41">
        <v>0</v>
      </c>
      <c r="R53" s="42">
        <v>1</v>
      </c>
      <c r="S53" s="43">
        <v>1</v>
      </c>
      <c r="T53" s="44">
        <v>1</v>
      </c>
      <c r="U53" s="76">
        <v>0</v>
      </c>
      <c r="V53" s="45">
        <v>0</v>
      </c>
      <c r="W53" s="110">
        <v>4</v>
      </c>
      <c r="X53" s="111">
        <v>0</v>
      </c>
      <c r="Y53" s="112">
        <v>0</v>
      </c>
    </row>
    <row r="54" spans="1:25" ht="14.25" customHeight="1" x14ac:dyDescent="0.2">
      <c r="A54" s="142" t="s">
        <v>104</v>
      </c>
      <c r="B54" s="4">
        <v>1083</v>
      </c>
      <c r="C54" s="10">
        <v>3</v>
      </c>
      <c r="D54" s="33">
        <v>15</v>
      </c>
      <c r="E54" s="34">
        <v>9</v>
      </c>
      <c r="F54" s="35">
        <v>0</v>
      </c>
      <c r="G54" s="72">
        <v>8.4866112650046173</v>
      </c>
      <c r="H54" s="36">
        <v>0</v>
      </c>
      <c r="I54" s="19">
        <v>100</v>
      </c>
      <c r="J54" s="37">
        <v>1</v>
      </c>
      <c r="K54" s="135">
        <v>1.8884497145366712</v>
      </c>
      <c r="L54" s="38">
        <v>0</v>
      </c>
      <c r="M54" s="6">
        <v>72.02</v>
      </c>
      <c r="N54" s="82">
        <v>1</v>
      </c>
      <c r="O54" s="39">
        <v>9</v>
      </c>
      <c r="P54" s="40">
        <v>7</v>
      </c>
      <c r="Q54" s="41">
        <v>0</v>
      </c>
      <c r="R54" s="42">
        <v>2</v>
      </c>
      <c r="S54" s="43">
        <v>1</v>
      </c>
      <c r="T54" s="44">
        <v>0</v>
      </c>
      <c r="U54" s="76">
        <v>1</v>
      </c>
      <c r="V54" s="45">
        <v>0</v>
      </c>
      <c r="W54" s="110">
        <v>20</v>
      </c>
      <c r="X54" s="111">
        <v>1</v>
      </c>
      <c r="Y54" s="112">
        <v>0</v>
      </c>
    </row>
    <row r="55" spans="1:25" ht="14.25" customHeight="1" x14ac:dyDescent="0.2">
      <c r="A55" s="142" t="s">
        <v>60</v>
      </c>
      <c r="B55" s="4">
        <v>112</v>
      </c>
      <c r="C55" s="10">
        <f t="shared" si="0"/>
        <v>2</v>
      </c>
      <c r="D55" s="33">
        <v>4</v>
      </c>
      <c r="E55" s="34">
        <v>0</v>
      </c>
      <c r="F55" s="35">
        <v>0</v>
      </c>
      <c r="G55" s="72">
        <v>0</v>
      </c>
      <c r="H55" s="36">
        <v>0</v>
      </c>
      <c r="I55" s="19">
        <v>100</v>
      </c>
      <c r="J55" s="37">
        <v>1</v>
      </c>
      <c r="K55" s="135">
        <v>0</v>
      </c>
      <c r="L55" s="38">
        <v>0</v>
      </c>
      <c r="M55" s="6">
        <v>500</v>
      </c>
      <c r="N55" s="82" t="s">
        <v>233</v>
      </c>
      <c r="O55" s="39">
        <v>4</v>
      </c>
      <c r="P55" s="40">
        <v>2</v>
      </c>
      <c r="Q55" s="41">
        <v>0</v>
      </c>
      <c r="R55" s="42">
        <v>1</v>
      </c>
      <c r="S55" s="43">
        <v>1</v>
      </c>
      <c r="T55" s="44">
        <v>1</v>
      </c>
      <c r="U55" s="76">
        <v>0</v>
      </c>
      <c r="V55" s="45">
        <v>0</v>
      </c>
      <c r="W55" s="110">
        <v>4</v>
      </c>
      <c r="X55" s="111">
        <v>0</v>
      </c>
      <c r="Y55" s="112">
        <v>0</v>
      </c>
    </row>
    <row r="56" spans="1:25" ht="14.25" customHeight="1" x14ac:dyDescent="0.2">
      <c r="A56" s="142" t="s">
        <v>61</v>
      </c>
      <c r="B56" s="4">
        <v>689</v>
      </c>
      <c r="C56" s="10">
        <f t="shared" si="0"/>
        <v>3</v>
      </c>
      <c r="D56" s="33">
        <v>5</v>
      </c>
      <c r="E56" s="34">
        <v>2</v>
      </c>
      <c r="F56" s="35">
        <v>0</v>
      </c>
      <c r="G56" s="72">
        <v>2.8766328011611031</v>
      </c>
      <c r="H56" s="36">
        <v>0</v>
      </c>
      <c r="I56" s="19">
        <v>100</v>
      </c>
      <c r="J56" s="37">
        <v>1</v>
      </c>
      <c r="K56" s="135">
        <v>7.395498392282958</v>
      </c>
      <c r="L56" s="38">
        <v>0</v>
      </c>
      <c r="M56" s="6">
        <v>58.06</v>
      </c>
      <c r="N56" s="82" t="s">
        <v>233</v>
      </c>
      <c r="O56" s="39">
        <v>6</v>
      </c>
      <c r="P56" s="40">
        <v>15</v>
      </c>
      <c r="Q56" s="41">
        <v>1</v>
      </c>
      <c r="R56" s="42">
        <v>2</v>
      </c>
      <c r="S56" s="43">
        <v>11</v>
      </c>
      <c r="T56" s="44">
        <v>1</v>
      </c>
      <c r="U56" s="76">
        <v>0</v>
      </c>
      <c r="V56" s="45">
        <v>0</v>
      </c>
      <c r="W56" s="110">
        <v>6</v>
      </c>
      <c r="X56" s="111">
        <v>0</v>
      </c>
      <c r="Y56" s="112">
        <v>0</v>
      </c>
    </row>
    <row r="57" spans="1:25" ht="14.25" customHeight="1" x14ac:dyDescent="0.2">
      <c r="A57" s="142" t="s">
        <v>62</v>
      </c>
      <c r="B57" s="4">
        <v>510</v>
      </c>
      <c r="C57" s="10">
        <f t="shared" si="0"/>
        <v>2</v>
      </c>
      <c r="D57" s="33">
        <v>5</v>
      </c>
      <c r="E57" s="34">
        <v>16</v>
      </c>
      <c r="F57" s="35">
        <v>1</v>
      </c>
      <c r="G57" s="72">
        <v>3.1411764705882352</v>
      </c>
      <c r="H57" s="36">
        <v>0</v>
      </c>
      <c r="I57" s="19">
        <v>100</v>
      </c>
      <c r="J57" s="37">
        <v>1</v>
      </c>
      <c r="K57" s="135">
        <v>1.9020172910662825</v>
      </c>
      <c r="L57" s="38">
        <v>0</v>
      </c>
      <c r="M57" s="6">
        <v>58.82</v>
      </c>
      <c r="N57" s="82" t="s">
        <v>233</v>
      </c>
      <c r="O57" s="39">
        <v>6</v>
      </c>
      <c r="P57" s="40">
        <v>4</v>
      </c>
      <c r="Q57" s="41">
        <v>0</v>
      </c>
      <c r="R57" s="42">
        <v>2</v>
      </c>
      <c r="S57" s="43">
        <v>1</v>
      </c>
      <c r="T57" s="44">
        <v>0</v>
      </c>
      <c r="U57" s="76">
        <v>0</v>
      </c>
      <c r="V57" s="45">
        <v>0</v>
      </c>
      <c r="W57" s="110">
        <v>6</v>
      </c>
      <c r="X57" s="111">
        <v>0</v>
      </c>
      <c r="Y57" s="112">
        <v>0</v>
      </c>
    </row>
    <row r="58" spans="1:25" ht="14.25" customHeight="1" x14ac:dyDescent="0.2">
      <c r="A58" s="142" t="s">
        <v>63</v>
      </c>
      <c r="B58" s="4">
        <v>707</v>
      </c>
      <c r="C58" s="10">
        <f t="shared" si="0"/>
        <v>1</v>
      </c>
      <c r="D58" s="33">
        <v>5</v>
      </c>
      <c r="E58" s="34">
        <v>4</v>
      </c>
      <c r="F58" s="35">
        <v>0</v>
      </c>
      <c r="G58" s="72">
        <v>8.0297029702970288</v>
      </c>
      <c r="H58" s="36">
        <v>0</v>
      </c>
      <c r="I58" s="19">
        <v>100</v>
      </c>
      <c r="J58" s="37">
        <v>1</v>
      </c>
      <c r="K58" s="135">
        <v>0.47101449275362323</v>
      </c>
      <c r="L58" s="38">
        <v>0</v>
      </c>
      <c r="M58" s="6">
        <v>39.6</v>
      </c>
      <c r="N58" s="82" t="s">
        <v>233</v>
      </c>
      <c r="O58" s="39">
        <v>6</v>
      </c>
      <c r="P58" s="40">
        <v>4</v>
      </c>
      <c r="Q58" s="41">
        <v>0</v>
      </c>
      <c r="R58" s="42">
        <v>2</v>
      </c>
      <c r="S58" s="43">
        <v>0</v>
      </c>
      <c r="T58" s="44">
        <v>0</v>
      </c>
      <c r="U58" s="76">
        <v>0</v>
      </c>
      <c r="V58" s="45">
        <v>0</v>
      </c>
      <c r="W58" s="110">
        <v>6</v>
      </c>
      <c r="X58" s="111">
        <v>0</v>
      </c>
      <c r="Y58" s="112">
        <v>0</v>
      </c>
    </row>
    <row r="59" spans="1:25" ht="14.25" customHeight="1" x14ac:dyDescent="0.2">
      <c r="A59" s="142" t="s">
        <v>64</v>
      </c>
      <c r="B59" s="4">
        <v>1922</v>
      </c>
      <c r="C59" s="10">
        <f t="shared" si="0"/>
        <v>1</v>
      </c>
      <c r="D59" s="33">
        <v>15</v>
      </c>
      <c r="E59" s="34">
        <v>8</v>
      </c>
      <c r="F59" s="35">
        <v>0</v>
      </c>
      <c r="G59" s="72">
        <v>15.608740894901144</v>
      </c>
      <c r="H59" s="36">
        <v>0</v>
      </c>
      <c r="I59" s="19">
        <v>100</v>
      </c>
      <c r="J59" s="37">
        <v>1</v>
      </c>
      <c r="K59" s="135">
        <v>3.6532713384257725</v>
      </c>
      <c r="L59" s="38">
        <v>0</v>
      </c>
      <c r="M59" s="6">
        <v>22.37</v>
      </c>
      <c r="N59" s="82">
        <v>0</v>
      </c>
      <c r="O59" s="39">
        <v>9</v>
      </c>
      <c r="P59" s="40">
        <v>3</v>
      </c>
      <c r="Q59" s="41">
        <v>0</v>
      </c>
      <c r="R59" s="42">
        <v>2</v>
      </c>
      <c r="S59" s="43">
        <v>1</v>
      </c>
      <c r="T59" s="44">
        <v>0</v>
      </c>
      <c r="U59" s="76">
        <v>0</v>
      </c>
      <c r="V59" s="45">
        <v>0</v>
      </c>
      <c r="W59" s="110">
        <v>20</v>
      </c>
      <c r="X59" s="111">
        <v>1</v>
      </c>
      <c r="Y59" s="112">
        <v>0</v>
      </c>
    </row>
    <row r="60" spans="1:25" ht="14.25" customHeight="1" x14ac:dyDescent="0.2">
      <c r="A60" s="142" t="s">
        <v>65</v>
      </c>
      <c r="B60" s="4">
        <v>178</v>
      </c>
      <c r="C60" s="10">
        <f t="shared" si="0"/>
        <v>3</v>
      </c>
      <c r="D60" s="33">
        <v>4</v>
      </c>
      <c r="E60" s="34">
        <v>2</v>
      </c>
      <c r="F60" s="35">
        <v>0</v>
      </c>
      <c r="G60" s="72">
        <v>0</v>
      </c>
      <c r="H60" s="36">
        <v>0</v>
      </c>
      <c r="I60" s="19">
        <v>100</v>
      </c>
      <c r="J60" s="37">
        <v>1</v>
      </c>
      <c r="K60" s="135">
        <v>0</v>
      </c>
      <c r="L60" s="38">
        <v>0</v>
      </c>
      <c r="M60" s="6">
        <v>140.44999999999999</v>
      </c>
      <c r="N60" s="82" t="s">
        <v>233</v>
      </c>
      <c r="O60" s="39">
        <v>4</v>
      </c>
      <c r="P60" s="40">
        <v>3</v>
      </c>
      <c r="Q60" s="41">
        <v>0</v>
      </c>
      <c r="R60" s="42">
        <v>1</v>
      </c>
      <c r="S60" s="43">
        <v>1</v>
      </c>
      <c r="T60" s="44">
        <v>1</v>
      </c>
      <c r="U60" s="76">
        <v>1</v>
      </c>
      <c r="V60" s="45">
        <v>0</v>
      </c>
      <c r="W60" s="110">
        <v>4</v>
      </c>
      <c r="X60" s="111">
        <v>0</v>
      </c>
      <c r="Y60" s="112">
        <v>0</v>
      </c>
    </row>
    <row r="61" spans="1:25" ht="14.25" customHeight="1" x14ac:dyDescent="0.2">
      <c r="A61" s="142" t="s">
        <v>66</v>
      </c>
      <c r="B61" s="4">
        <v>225</v>
      </c>
      <c r="C61" s="10">
        <f t="shared" si="0"/>
        <v>2</v>
      </c>
      <c r="D61" s="33">
        <v>4</v>
      </c>
      <c r="E61" s="34">
        <v>1</v>
      </c>
      <c r="F61" s="35">
        <v>0</v>
      </c>
      <c r="G61" s="72">
        <v>0</v>
      </c>
      <c r="H61" s="36">
        <v>0</v>
      </c>
      <c r="I61" s="19">
        <v>100</v>
      </c>
      <c r="J61" s="37">
        <v>1</v>
      </c>
      <c r="K61" s="135">
        <v>0</v>
      </c>
      <c r="L61" s="38">
        <v>0</v>
      </c>
      <c r="M61" s="6">
        <v>124.44</v>
      </c>
      <c r="N61" s="82" t="s">
        <v>233</v>
      </c>
      <c r="O61" s="39">
        <v>4</v>
      </c>
      <c r="P61" s="40">
        <v>1</v>
      </c>
      <c r="Q61" s="41">
        <v>0</v>
      </c>
      <c r="R61" s="42">
        <v>1</v>
      </c>
      <c r="S61" s="43">
        <v>1</v>
      </c>
      <c r="T61" s="44">
        <v>1</v>
      </c>
      <c r="U61" s="76">
        <v>0</v>
      </c>
      <c r="V61" s="45">
        <v>0</v>
      </c>
      <c r="W61" s="110">
        <v>4</v>
      </c>
      <c r="X61" s="111">
        <v>0</v>
      </c>
      <c r="Y61" s="112">
        <v>0</v>
      </c>
    </row>
    <row r="62" spans="1:25" ht="14.25" customHeight="1" x14ac:dyDescent="0.2">
      <c r="A62" s="142" t="s">
        <v>67</v>
      </c>
      <c r="B62" s="4">
        <v>582</v>
      </c>
      <c r="C62" s="10">
        <f t="shared" si="0"/>
        <v>1</v>
      </c>
      <c r="D62" s="33">
        <v>5</v>
      </c>
      <c r="E62" s="34">
        <v>4</v>
      </c>
      <c r="F62" s="35">
        <v>0</v>
      </c>
      <c r="G62" s="72">
        <v>3.5738831615120277</v>
      </c>
      <c r="H62" s="36">
        <v>0</v>
      </c>
      <c r="I62" s="19">
        <v>100</v>
      </c>
      <c r="J62" s="37">
        <v>1</v>
      </c>
      <c r="K62" s="135">
        <v>0.92807424593967514</v>
      </c>
      <c r="L62" s="38">
        <v>0</v>
      </c>
      <c r="M62" s="6">
        <v>17.18</v>
      </c>
      <c r="N62" s="82" t="s">
        <v>233</v>
      </c>
      <c r="O62" s="39">
        <v>6</v>
      </c>
      <c r="P62" s="40">
        <v>1</v>
      </c>
      <c r="Q62" s="41">
        <v>0</v>
      </c>
      <c r="R62" s="42">
        <v>2</v>
      </c>
      <c r="S62" s="43">
        <v>1</v>
      </c>
      <c r="T62" s="44">
        <v>0</v>
      </c>
      <c r="U62" s="76">
        <v>0</v>
      </c>
      <c r="V62" s="45">
        <v>0</v>
      </c>
      <c r="W62" s="110">
        <v>6</v>
      </c>
      <c r="X62" s="111">
        <v>0</v>
      </c>
      <c r="Y62" s="112">
        <v>0</v>
      </c>
    </row>
    <row r="63" spans="1:25" ht="14.25" customHeight="1" x14ac:dyDescent="0.2">
      <c r="A63" s="142" t="s">
        <v>68</v>
      </c>
      <c r="B63" s="4">
        <v>550</v>
      </c>
      <c r="C63" s="10">
        <f t="shared" si="0"/>
        <v>4</v>
      </c>
      <c r="D63" s="33">
        <v>5</v>
      </c>
      <c r="E63" s="34">
        <v>2</v>
      </c>
      <c r="F63" s="35">
        <v>0</v>
      </c>
      <c r="G63" s="72">
        <v>45.454545454545453</v>
      </c>
      <c r="H63" s="36">
        <v>1</v>
      </c>
      <c r="I63" s="19">
        <v>99.5</v>
      </c>
      <c r="J63" s="37">
        <v>1</v>
      </c>
      <c r="K63" s="135">
        <v>9.4625783053082753</v>
      </c>
      <c r="L63" s="38">
        <v>1</v>
      </c>
      <c r="M63" s="6">
        <v>72.73</v>
      </c>
      <c r="N63" s="82" t="s">
        <v>233</v>
      </c>
      <c r="O63" s="39">
        <v>6</v>
      </c>
      <c r="P63" s="40">
        <v>4</v>
      </c>
      <c r="Q63" s="41">
        <v>0</v>
      </c>
      <c r="R63" s="42">
        <v>2</v>
      </c>
      <c r="S63" s="43">
        <v>0</v>
      </c>
      <c r="T63" s="44">
        <v>0</v>
      </c>
      <c r="U63" s="76">
        <v>1</v>
      </c>
      <c r="V63" s="45">
        <v>0</v>
      </c>
      <c r="W63" s="110">
        <v>6</v>
      </c>
      <c r="X63" s="111">
        <v>0</v>
      </c>
      <c r="Y63" s="112">
        <v>0</v>
      </c>
    </row>
    <row r="64" spans="1:25" ht="14.25" customHeight="1" x14ac:dyDescent="0.2">
      <c r="A64" s="142" t="s">
        <v>69</v>
      </c>
      <c r="B64" s="4">
        <v>1381</v>
      </c>
      <c r="C64" s="10">
        <f t="shared" si="0"/>
        <v>3</v>
      </c>
      <c r="D64" s="33">
        <v>15</v>
      </c>
      <c r="E64" s="34">
        <v>2</v>
      </c>
      <c r="F64" s="35">
        <v>0</v>
      </c>
      <c r="G64" s="72">
        <v>3.8</v>
      </c>
      <c r="H64" s="36">
        <v>0</v>
      </c>
      <c r="I64" s="19">
        <v>99.7</v>
      </c>
      <c r="J64" s="37">
        <v>1</v>
      </c>
      <c r="K64" s="135">
        <v>6.5482066469233295</v>
      </c>
      <c r="L64" s="38">
        <v>0</v>
      </c>
      <c r="M64" s="6">
        <v>17.399999999999999</v>
      </c>
      <c r="N64" s="82">
        <v>0</v>
      </c>
      <c r="O64" s="39">
        <v>9</v>
      </c>
      <c r="P64" s="40">
        <v>1</v>
      </c>
      <c r="Q64" s="41">
        <v>0</v>
      </c>
      <c r="R64" s="42">
        <v>2</v>
      </c>
      <c r="S64" s="43">
        <v>1</v>
      </c>
      <c r="T64" s="44">
        <v>0</v>
      </c>
      <c r="U64" s="76">
        <v>1</v>
      </c>
      <c r="V64" s="45">
        <v>1</v>
      </c>
      <c r="W64" s="110">
        <v>20</v>
      </c>
      <c r="X64" s="111">
        <v>0</v>
      </c>
      <c r="Y64" s="112">
        <v>0</v>
      </c>
    </row>
    <row r="65" spans="1:25" ht="14.25" customHeight="1" x14ac:dyDescent="0.2">
      <c r="A65" s="142" t="s">
        <v>70</v>
      </c>
      <c r="B65" s="4">
        <v>236</v>
      </c>
      <c r="C65" s="10">
        <f t="shared" si="0"/>
        <v>3</v>
      </c>
      <c r="D65" s="33">
        <v>4</v>
      </c>
      <c r="E65" s="34">
        <v>1</v>
      </c>
      <c r="F65" s="35">
        <v>0</v>
      </c>
      <c r="G65" s="72">
        <v>0</v>
      </c>
      <c r="H65" s="36">
        <v>0</v>
      </c>
      <c r="I65" s="19">
        <v>100</v>
      </c>
      <c r="J65" s="37">
        <v>1</v>
      </c>
      <c r="K65" s="135">
        <v>0</v>
      </c>
      <c r="L65" s="38">
        <v>0</v>
      </c>
      <c r="M65" s="6">
        <v>169.49</v>
      </c>
      <c r="N65" s="82" t="s">
        <v>233</v>
      </c>
      <c r="O65" s="39">
        <v>4</v>
      </c>
      <c r="P65" s="40">
        <v>5</v>
      </c>
      <c r="Q65" s="41">
        <v>1</v>
      </c>
      <c r="R65" s="42">
        <v>1</v>
      </c>
      <c r="S65" s="43">
        <v>1</v>
      </c>
      <c r="T65" s="44">
        <v>1</v>
      </c>
      <c r="U65" s="76">
        <v>0</v>
      </c>
      <c r="V65" s="45">
        <v>0</v>
      </c>
      <c r="W65" s="110">
        <v>4</v>
      </c>
      <c r="X65" s="111">
        <v>0</v>
      </c>
      <c r="Y65" s="112">
        <v>0</v>
      </c>
    </row>
    <row r="66" spans="1:25" ht="14.25" customHeight="1" x14ac:dyDescent="0.2">
      <c r="A66" s="142" t="s">
        <v>232</v>
      </c>
      <c r="B66" s="4">
        <v>63</v>
      </c>
      <c r="C66" s="10">
        <f t="shared" si="0"/>
        <v>2</v>
      </c>
      <c r="D66" s="33">
        <v>4</v>
      </c>
      <c r="E66" s="34">
        <v>1</v>
      </c>
      <c r="F66" s="35">
        <v>0</v>
      </c>
      <c r="G66" s="72">
        <v>9.6999999999999993</v>
      </c>
      <c r="H66" s="36">
        <v>0</v>
      </c>
      <c r="I66" s="19">
        <v>100</v>
      </c>
      <c r="J66" s="37">
        <v>1</v>
      </c>
      <c r="K66" s="135">
        <v>0</v>
      </c>
      <c r="L66" s="38">
        <v>0</v>
      </c>
      <c r="M66" s="6">
        <v>317.5</v>
      </c>
      <c r="N66" s="82" t="s">
        <v>233</v>
      </c>
      <c r="O66" s="39">
        <v>4</v>
      </c>
      <c r="P66" s="40">
        <v>7</v>
      </c>
      <c r="Q66" s="41">
        <v>1</v>
      </c>
      <c r="R66" s="42">
        <v>1</v>
      </c>
      <c r="S66" s="43">
        <v>0</v>
      </c>
      <c r="T66" s="44">
        <v>0</v>
      </c>
      <c r="U66" s="76">
        <v>0</v>
      </c>
      <c r="V66" s="45">
        <v>0</v>
      </c>
      <c r="W66" s="110">
        <v>4</v>
      </c>
      <c r="X66" s="111">
        <v>0</v>
      </c>
      <c r="Y66" s="112">
        <v>0</v>
      </c>
    </row>
    <row r="67" spans="1:25" ht="14.25" customHeight="1" x14ac:dyDescent="0.2">
      <c r="A67" s="142" t="s">
        <v>105</v>
      </c>
      <c r="B67" s="4">
        <v>941</v>
      </c>
      <c r="C67" s="10">
        <f t="shared" si="0"/>
        <v>4</v>
      </c>
      <c r="D67" s="33">
        <v>5</v>
      </c>
      <c r="E67" s="34">
        <v>3</v>
      </c>
      <c r="F67" s="35">
        <v>0</v>
      </c>
      <c r="G67" s="72">
        <v>2.4463336875664186</v>
      </c>
      <c r="H67" s="36">
        <v>0</v>
      </c>
      <c r="I67" s="19">
        <v>100</v>
      </c>
      <c r="J67" s="37">
        <v>1</v>
      </c>
      <c r="K67" s="135">
        <v>0</v>
      </c>
      <c r="L67" s="38">
        <v>0</v>
      </c>
      <c r="M67" s="6">
        <v>27.63</v>
      </c>
      <c r="N67" s="82" t="s">
        <v>233</v>
      </c>
      <c r="O67" s="39">
        <v>6</v>
      </c>
      <c r="P67" s="40">
        <v>10</v>
      </c>
      <c r="Q67" s="41">
        <v>1</v>
      </c>
      <c r="R67" s="42">
        <v>2</v>
      </c>
      <c r="S67" s="43">
        <v>1</v>
      </c>
      <c r="T67" s="44">
        <v>0</v>
      </c>
      <c r="U67" s="76">
        <v>1</v>
      </c>
      <c r="V67" s="45">
        <v>1</v>
      </c>
      <c r="W67" s="110">
        <v>6</v>
      </c>
      <c r="X67" s="111">
        <v>0</v>
      </c>
      <c r="Y67" s="112">
        <v>0</v>
      </c>
    </row>
    <row r="68" spans="1:25" ht="14.25" customHeight="1" x14ac:dyDescent="0.2">
      <c r="A68" s="142" t="s">
        <v>71</v>
      </c>
      <c r="B68" s="4">
        <v>613</v>
      </c>
      <c r="C68" s="5">
        <f t="shared" si="0"/>
        <v>2</v>
      </c>
      <c r="D68" s="33">
        <v>5</v>
      </c>
      <c r="E68" s="34">
        <v>0</v>
      </c>
      <c r="F68" s="35">
        <v>0</v>
      </c>
      <c r="G68" s="72">
        <v>0.54812398042414356</v>
      </c>
      <c r="H68" s="36">
        <v>0</v>
      </c>
      <c r="I68" s="19">
        <v>100</v>
      </c>
      <c r="J68" s="37">
        <v>1</v>
      </c>
      <c r="K68" s="135">
        <v>0</v>
      </c>
      <c r="L68" s="38">
        <v>0</v>
      </c>
      <c r="M68" s="6">
        <v>73.41</v>
      </c>
      <c r="N68" s="82" t="s">
        <v>233</v>
      </c>
      <c r="O68" s="39">
        <v>6</v>
      </c>
      <c r="P68" s="40">
        <v>8</v>
      </c>
      <c r="Q68" s="41">
        <v>1</v>
      </c>
      <c r="R68" s="42">
        <v>2</v>
      </c>
      <c r="S68" s="43">
        <v>1</v>
      </c>
      <c r="T68" s="44">
        <v>0</v>
      </c>
      <c r="U68" s="76">
        <v>0</v>
      </c>
      <c r="V68" s="45">
        <v>0</v>
      </c>
      <c r="W68" s="110">
        <v>6</v>
      </c>
      <c r="X68" s="111">
        <v>0</v>
      </c>
      <c r="Y68" s="112">
        <v>0</v>
      </c>
    </row>
    <row r="69" spans="1:25" ht="14.25" customHeight="1" thickBot="1" x14ac:dyDescent="0.25">
      <c r="A69" s="142" t="s">
        <v>72</v>
      </c>
      <c r="B69" s="4">
        <v>410</v>
      </c>
      <c r="C69" s="5">
        <f t="shared" si="0"/>
        <v>1</v>
      </c>
      <c r="D69" s="33">
        <v>4</v>
      </c>
      <c r="E69" s="34">
        <v>1</v>
      </c>
      <c r="F69" s="35">
        <v>0</v>
      </c>
      <c r="G69" s="72">
        <v>0</v>
      </c>
      <c r="H69" s="36">
        <v>0</v>
      </c>
      <c r="I69" s="19">
        <v>100</v>
      </c>
      <c r="J69" s="37">
        <v>1</v>
      </c>
      <c r="K69" s="137">
        <v>0</v>
      </c>
      <c r="L69" s="38">
        <v>0</v>
      </c>
      <c r="M69" s="6">
        <v>85.37</v>
      </c>
      <c r="N69" s="82" t="s">
        <v>233</v>
      </c>
      <c r="O69" s="39">
        <v>4</v>
      </c>
      <c r="P69" s="40">
        <v>1</v>
      </c>
      <c r="Q69" s="41">
        <v>0</v>
      </c>
      <c r="R69" s="42">
        <v>1</v>
      </c>
      <c r="S69" s="43">
        <v>0</v>
      </c>
      <c r="T69" s="44">
        <v>0</v>
      </c>
      <c r="U69" s="76">
        <v>0</v>
      </c>
      <c r="V69" s="45">
        <v>0</v>
      </c>
      <c r="W69" s="110">
        <v>4</v>
      </c>
      <c r="X69" s="111">
        <v>0</v>
      </c>
      <c r="Y69" s="112">
        <v>0</v>
      </c>
    </row>
    <row r="70" spans="1:25" ht="23.25" customHeight="1" thickBot="1" x14ac:dyDescent="0.25">
      <c r="A70" s="2" t="s">
        <v>251</v>
      </c>
      <c r="B70" s="17"/>
      <c r="C70" s="13"/>
      <c r="D70" s="128" t="s">
        <v>252</v>
      </c>
      <c r="E70" s="60"/>
      <c r="F70" s="61">
        <f>SUM(F5:F69)</f>
        <v>10</v>
      </c>
      <c r="G70" s="120">
        <v>7.9000000000000001E-2</v>
      </c>
      <c r="H70" s="62">
        <f>SUM(H5:H69)</f>
        <v>5</v>
      </c>
      <c r="I70" s="121">
        <v>0.90800000000000003</v>
      </c>
      <c r="J70" s="63">
        <f>SUM(J5:J69)</f>
        <v>59</v>
      </c>
      <c r="K70" s="101">
        <v>0.111</v>
      </c>
      <c r="L70" s="64">
        <f>SUM(L5:L69)</f>
        <v>7</v>
      </c>
      <c r="M70" s="119">
        <v>0.111</v>
      </c>
      <c r="N70" s="65">
        <v>7</v>
      </c>
      <c r="O70" s="129" t="s">
        <v>257</v>
      </c>
      <c r="P70" s="102"/>
      <c r="Q70" s="66">
        <f>SUM(Q5:Q69)</f>
        <v>26</v>
      </c>
      <c r="R70" s="130" t="s">
        <v>256</v>
      </c>
      <c r="S70" s="67"/>
      <c r="T70" s="68">
        <f>SUM(T5:T69)</f>
        <v>27</v>
      </c>
      <c r="U70" s="131" t="s">
        <v>254</v>
      </c>
      <c r="V70" s="132" t="s">
        <v>255</v>
      </c>
      <c r="W70" s="133" t="s">
        <v>253</v>
      </c>
      <c r="X70" s="116"/>
      <c r="Y70" s="117">
        <f>SUM(Y5:Y69)</f>
        <v>7</v>
      </c>
    </row>
    <row r="71" spans="1:25" s="1" customFormat="1" x14ac:dyDescent="0.2">
      <c r="A71" s="12"/>
      <c r="B71" s="11"/>
      <c r="C71" s="11"/>
      <c r="D71" s="79"/>
      <c r="E71" s="79"/>
      <c r="F71" s="80"/>
      <c r="G71" s="79"/>
      <c r="H71" s="79"/>
      <c r="I71" s="80"/>
      <c r="J71" s="79"/>
      <c r="K71" s="79"/>
      <c r="L71" s="80"/>
      <c r="M71" s="79"/>
      <c r="N71" s="80"/>
      <c r="O71" s="79"/>
      <c r="P71" s="79"/>
      <c r="Q71" s="80"/>
      <c r="R71" s="79"/>
      <c r="S71" s="79"/>
      <c r="T71" s="80"/>
      <c r="U71" s="80"/>
      <c r="V71" s="80"/>
    </row>
    <row r="72" spans="1:25" s="1" customFormat="1" x14ac:dyDescent="0.2">
      <c r="A72" s="12"/>
      <c r="B72" s="11"/>
      <c r="C72" s="11"/>
      <c r="D72" s="79"/>
      <c r="E72" s="79"/>
      <c r="F72" s="80"/>
      <c r="G72" s="79"/>
      <c r="H72" s="79"/>
      <c r="I72" s="80"/>
      <c r="J72" s="139"/>
      <c r="K72" s="79"/>
      <c r="L72" s="80"/>
      <c r="M72" s="79"/>
      <c r="N72" s="80"/>
      <c r="O72" s="79"/>
      <c r="P72" s="79"/>
      <c r="Q72" s="80"/>
      <c r="R72" s="79"/>
      <c r="S72" s="139"/>
      <c r="T72" s="80"/>
      <c r="U72" s="80"/>
      <c r="V72" s="80"/>
    </row>
    <row r="73" spans="1:25" ht="18.75" customHeight="1" x14ac:dyDescent="0.2">
      <c r="A73" s="3"/>
      <c r="D73" s="78"/>
      <c r="E73" s="78"/>
      <c r="F73" s="70"/>
      <c r="G73" s="78"/>
      <c r="H73" s="78"/>
      <c r="I73" s="69"/>
      <c r="J73" s="78"/>
      <c r="K73" s="78"/>
      <c r="L73" s="140"/>
      <c r="M73" s="78"/>
      <c r="N73" s="69"/>
      <c r="O73" s="69"/>
      <c r="P73" s="140"/>
      <c r="Q73" s="69"/>
      <c r="R73" s="69"/>
      <c r="S73" s="69"/>
      <c r="T73" s="138"/>
      <c r="U73" s="69"/>
      <c r="V73" s="138"/>
    </row>
  </sheetData>
  <mergeCells count="14">
    <mergeCell ref="O2:Q3"/>
    <mergeCell ref="R2:T3"/>
    <mergeCell ref="U2:U4"/>
    <mergeCell ref="V2:V4"/>
    <mergeCell ref="W2:Y3"/>
    <mergeCell ref="M2:N3"/>
    <mergeCell ref="G3:H3"/>
    <mergeCell ref="I3:J3"/>
    <mergeCell ref="K3:L3"/>
    <mergeCell ref="A2:A4"/>
    <mergeCell ref="B2:B4"/>
    <mergeCell ref="C2:C4"/>
    <mergeCell ref="D2:F3"/>
    <mergeCell ref="G2:L2"/>
  </mergeCells>
  <pageMargins left="0.7" right="0.7" top="0.78740157499999996" bottom="0.78740157499999996" header="0.3" footer="0.3"/>
  <pageSetup paperSize="9" scale="54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30"/>
  <sheetViews>
    <sheetView showGridLines="0" topLeftCell="A34" workbookViewId="0">
      <selection activeCell="Q108" sqref="Q108"/>
    </sheetView>
  </sheetViews>
  <sheetFormatPr defaultRowHeight="12.75" x14ac:dyDescent="0.2"/>
  <cols>
    <col min="1" max="1" width="8.85546875" customWidth="1"/>
  </cols>
  <sheetData>
    <row r="1" spans="1:13" ht="13.9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0.6" customHeight="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13.9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3" ht="13.9" customHeight="1" x14ac:dyDescent="0.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3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x14ac:dyDescent="0.2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1:13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3" x14ac:dyDescent="0.2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1:13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1:13" x14ac:dyDescent="0.2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</row>
    <row r="11" spans="1:13" x14ac:dyDescent="0.2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</row>
    <row r="12" spans="1:13" x14ac:dyDescent="0.2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</row>
    <row r="13" spans="1:13" x14ac:dyDescent="0.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</row>
    <row r="14" spans="1:13" x14ac:dyDescent="0.2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</row>
    <row r="15" spans="1:13" x14ac:dyDescent="0.2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</row>
    <row r="16" spans="1:13" x14ac:dyDescent="0.2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</row>
    <row r="17" spans="1:13" ht="13.9" customHeight="1" x14ac:dyDescent="0.2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</row>
    <row r="18" spans="1:13" x14ac:dyDescent="0.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</row>
    <row r="19" spans="1:13" x14ac:dyDescent="0.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</row>
    <row r="20" spans="1:13" x14ac:dyDescent="0.2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</row>
    <row r="21" spans="1:13" ht="13.9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</row>
    <row r="22" spans="1:13" ht="13.9" customHeight="1" x14ac:dyDescent="0.2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</row>
    <row r="23" spans="1:13" ht="13.9" customHeight="1" x14ac:dyDescent="0.2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</row>
    <row r="24" spans="1:13" ht="13.9" customHeight="1" x14ac:dyDescent="0.2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</row>
    <row r="25" spans="1:13" ht="13.9" customHeight="1" x14ac:dyDescent="0.2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</row>
    <row r="26" spans="1:13" ht="14.45" customHeight="1" x14ac:dyDescent="0.2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</row>
    <row r="27" spans="1:13" ht="13.9" customHeight="1" x14ac:dyDescent="0.2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</row>
    <row r="28" spans="1:13" x14ac:dyDescent="0.2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</row>
    <row r="29" spans="1:13" x14ac:dyDescent="0.2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</row>
    <row r="30" spans="1:13" ht="13.9" customHeight="1" x14ac:dyDescent="0.2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</row>
    <row r="31" spans="1:13" x14ac:dyDescent="0.2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</row>
    <row r="32" spans="1:13" ht="13.9" customHeight="1" x14ac:dyDescent="0.2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</row>
    <row r="33" spans="1:13" x14ac:dyDescent="0.2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</row>
    <row r="34" spans="1:13" x14ac:dyDescent="0.2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</row>
    <row r="35" spans="1:13" ht="13.9" customHeight="1" x14ac:dyDescent="0.2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</row>
    <row r="36" spans="1:13" ht="13.9" customHeight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</row>
    <row r="37" spans="1:13" ht="13.9" customHeight="1" x14ac:dyDescent="0.2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</row>
    <row r="38" spans="1:13" x14ac:dyDescent="0.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</row>
    <row r="40" spans="1:13" ht="13.15" customHeight="1" x14ac:dyDescent="0.2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</row>
    <row r="41" spans="1:13" x14ac:dyDescent="0.2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</row>
    <row r="42" spans="1:13" x14ac:dyDescent="0.2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</row>
    <row r="43" spans="1:13" x14ac:dyDescent="0.2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</row>
    <row r="44" spans="1:13" ht="13.9" customHeight="1" x14ac:dyDescent="0.2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</row>
    <row r="45" spans="1:13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</row>
    <row r="46" spans="1:13" ht="13.9" customHeight="1" x14ac:dyDescent="0.2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</row>
    <row r="47" spans="1:13" ht="13.9" customHeight="1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</row>
    <row r="48" spans="1:13" x14ac:dyDescent="0.2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</row>
    <row r="49" spans="1:13" x14ac:dyDescent="0.2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</row>
    <row r="50" spans="1:13" ht="13.9" customHeight="1" x14ac:dyDescent="0.2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</row>
    <row r="51" spans="1:13" ht="13.9" customHeight="1" x14ac:dyDescent="0.2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</row>
    <row r="52" spans="1:13" x14ac:dyDescent="0.2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</row>
    <row r="53" spans="1:13" x14ac:dyDescent="0.2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</row>
    <row r="54" spans="1:13" x14ac:dyDescent="0.2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</row>
    <row r="55" spans="1:13" ht="13.9" customHeight="1" x14ac:dyDescent="0.2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</row>
    <row r="56" spans="1:13" x14ac:dyDescent="0.2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</row>
    <row r="57" spans="1:13" x14ac:dyDescent="0.2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</row>
    <row r="58" spans="1:13" x14ac:dyDescent="0.2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</row>
    <row r="59" spans="1:13" x14ac:dyDescent="0.2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</row>
    <row r="60" spans="1:13" x14ac:dyDescent="0.2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</row>
    <row r="61" spans="1:13" x14ac:dyDescent="0.2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</row>
    <row r="62" spans="1:13" x14ac:dyDescent="0.2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</row>
    <row r="63" spans="1:13" x14ac:dyDescent="0.2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</row>
    <row r="64" spans="1:13" x14ac:dyDescent="0.2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</row>
    <row r="65" spans="1:13" x14ac:dyDescent="0.2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</row>
    <row r="66" spans="1:13" x14ac:dyDescent="0.2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</row>
    <row r="67" spans="1:13" ht="13.9" customHeight="1" x14ac:dyDescent="0.2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</row>
    <row r="68" spans="1:13" ht="13.9" customHeight="1" x14ac:dyDescent="0.2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</row>
    <row r="69" spans="1:13" x14ac:dyDescent="0.2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</row>
    <row r="70" spans="1:13" x14ac:dyDescent="0.2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</row>
    <row r="71" spans="1:13" x14ac:dyDescent="0.2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</row>
    <row r="72" spans="1:13" x14ac:dyDescent="0.2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</row>
    <row r="73" spans="1:13" x14ac:dyDescent="0.2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</row>
    <row r="74" spans="1:13" x14ac:dyDescent="0.2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</row>
    <row r="75" spans="1:13" x14ac:dyDescent="0.2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</row>
    <row r="76" spans="1:13" x14ac:dyDescent="0.2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</row>
    <row r="77" spans="1:13" x14ac:dyDescent="0.2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</row>
    <row r="78" spans="1:13" x14ac:dyDescent="0.2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</row>
    <row r="79" spans="1:13" x14ac:dyDescent="0.2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</row>
    <row r="80" spans="1:13" ht="13.9" customHeight="1" x14ac:dyDescent="0.2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</row>
    <row r="81" spans="1:13" x14ac:dyDescent="0.2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</row>
    <row r="82" spans="1:13" x14ac:dyDescent="0.2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</row>
    <row r="83" spans="1:13" x14ac:dyDescent="0.2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</row>
    <row r="84" spans="1:13" x14ac:dyDescent="0.2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</row>
    <row r="85" spans="1:13" x14ac:dyDescent="0.2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</row>
    <row r="86" spans="1:13" ht="13.9" customHeight="1" x14ac:dyDescent="0.2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</row>
    <row r="87" spans="1:13" ht="13.9" customHeight="1" x14ac:dyDescent="0.2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</row>
    <row r="88" spans="1:13" x14ac:dyDescent="0.2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</row>
    <row r="89" spans="1:13" x14ac:dyDescent="0.2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</row>
    <row r="90" spans="1:13" x14ac:dyDescent="0.2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</row>
    <row r="91" spans="1:13" x14ac:dyDescent="0.2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</row>
    <row r="92" spans="1:13" x14ac:dyDescent="0.2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</row>
    <row r="93" spans="1:13" x14ac:dyDescent="0.2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</row>
    <row r="94" spans="1:13" x14ac:dyDescent="0.2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</row>
    <row r="95" spans="1:13" x14ac:dyDescent="0.2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</row>
    <row r="96" spans="1:13" x14ac:dyDescent="0.2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</row>
    <row r="97" spans="1:13" x14ac:dyDescent="0.2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</row>
    <row r="98" spans="1:13" x14ac:dyDescent="0.2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</row>
    <row r="99" spans="1:13" x14ac:dyDescent="0.2">
      <c r="A99" s="118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</row>
    <row r="100" spans="1:13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</row>
    <row r="101" spans="1:13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</row>
    <row r="102" spans="1:13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</row>
    <row r="103" spans="1:13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</row>
    <row r="104" spans="1:13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</row>
    <row r="105" spans="1:13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</row>
    <row r="106" spans="1:13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</row>
    <row r="107" spans="1:13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</row>
    <row r="108" spans="1:13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</row>
    <row r="109" spans="1:13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</row>
    <row r="110" spans="1:13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</row>
    <row r="111" spans="1:13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</row>
    <row r="112" spans="1:13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</row>
    <row r="113" spans="1:13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</row>
    <row r="114" spans="1:13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</row>
    <row r="115" spans="1:13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</row>
    <row r="116" spans="1:13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</row>
    <row r="117" spans="1:13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</row>
    <row r="118" spans="1:13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</row>
    <row r="119" spans="1:13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</row>
    <row r="120" spans="1:13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</row>
    <row r="121" spans="1:13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</row>
    <row r="122" spans="1:13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</row>
    <row r="123" spans="1:13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</row>
    <row r="124" spans="1:13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</row>
    <row r="125" spans="1:13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</row>
    <row r="126" spans="1:13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</row>
    <row r="127" spans="1:13" x14ac:dyDescent="0.2">
      <c r="A127" s="118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</row>
    <row r="128" spans="1:13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</row>
    <row r="129" spans="1:13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</row>
    <row r="130" spans="1:13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Sumář 2019 podle oblastí</vt:lpstr>
      <vt:lpstr>Českolipsko</vt:lpstr>
      <vt:lpstr>Jablonecko</vt:lpstr>
      <vt:lpstr>Liberecko</vt:lpstr>
      <vt:lpstr>Semilsko</vt:lpstr>
      <vt:lpstr>Vysvětlivky</vt:lpstr>
    </vt:vector>
  </TitlesOfParts>
  <Company>kvk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stankova</cp:lastModifiedBy>
  <cp:lastPrinted>2021-04-08T21:04:46Z</cp:lastPrinted>
  <dcterms:created xsi:type="dcterms:W3CDTF">2012-08-03T11:27:03Z</dcterms:created>
  <dcterms:modified xsi:type="dcterms:W3CDTF">2021-04-08T21:06:53Z</dcterms:modified>
</cp:coreProperties>
</file>